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defaultThemeVersion="124226"/>
  <xr:revisionPtr revIDLastSave="0" documentId="13_ncr:1_{490321F5-8284-4914-B87D-87410F39C3CC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приложение 1" sheetId="3" r:id="rId1"/>
    <sheet name="приложение 2" sheetId="4" r:id="rId2"/>
    <sheet name="приложение 3" sheetId="5" r:id="rId3"/>
  </sheets>
  <definedNames>
    <definedName name="_xlnm.Print_Titles" localSheetId="0">'приложение 1'!$22:$22</definedName>
  </definedNames>
  <calcPr calcId="181029"/>
</workbook>
</file>

<file path=xl/calcChain.xml><?xml version="1.0" encoding="utf-8"?>
<calcChain xmlns="http://schemas.openxmlformats.org/spreadsheetml/2006/main">
  <c r="F23" i="3" l="1"/>
  <c r="G23" i="3" l="1"/>
  <c r="J23" i="3"/>
  <c r="N23" i="3"/>
  <c r="Q11" i="4"/>
  <c r="P11" i="4"/>
  <c r="E11" i="5"/>
  <c r="H11" i="5"/>
  <c r="C29" i="5"/>
  <c r="I42" i="3" s="1"/>
  <c r="O42" i="3" s="1"/>
  <c r="K11" i="5" l="1"/>
  <c r="J11" i="5"/>
  <c r="I11" i="5"/>
  <c r="U11" i="4"/>
  <c r="T11" i="4"/>
  <c r="H11" i="4"/>
  <c r="G11" i="4"/>
  <c r="E11" i="4"/>
  <c r="D11" i="4"/>
  <c r="O41" i="3" l="1"/>
  <c r="O40" i="3" l="1"/>
  <c r="O39" i="3" l="1"/>
  <c r="O38" i="3" l="1"/>
  <c r="O37" i="3" l="1"/>
  <c r="O36" i="3" l="1"/>
  <c r="O33" i="3" l="1"/>
  <c r="C28" i="5" l="1"/>
  <c r="C27" i="5"/>
  <c r="C26" i="5"/>
  <c r="C25" i="5"/>
  <c r="C24" i="5"/>
  <c r="C23" i="5"/>
  <c r="C22" i="5"/>
  <c r="I35" i="3" s="1"/>
  <c r="O35" i="3" s="1"/>
  <c r="C21" i="5"/>
  <c r="C20" i="5"/>
  <c r="C19" i="5"/>
  <c r="C18" i="5"/>
  <c r="I31" i="3" s="1"/>
  <c r="O31" i="3" s="1"/>
  <c r="C17" i="5"/>
  <c r="I30" i="3" s="1"/>
  <c r="O30" i="3" s="1"/>
  <c r="C16" i="5"/>
  <c r="I29" i="3" s="1"/>
  <c r="O29" i="3" s="1"/>
  <c r="C15" i="5"/>
  <c r="I28" i="3" s="1"/>
  <c r="O28" i="3" s="1"/>
  <c r="C14" i="5"/>
  <c r="I27" i="3" s="1"/>
  <c r="O27" i="3" s="1"/>
  <c r="C13" i="5"/>
  <c r="I26" i="3" s="1"/>
  <c r="O26" i="3" s="1"/>
  <c r="C12" i="5"/>
  <c r="I25" i="3" s="1"/>
  <c r="O25" i="3" s="1"/>
  <c r="C11" i="5" l="1"/>
  <c r="C21" i="4"/>
  <c r="I34" i="3" s="1"/>
  <c r="O34" i="3" s="1"/>
  <c r="C19" i="4"/>
  <c r="I32" i="3" s="1"/>
  <c r="I23" i="3" l="1"/>
  <c r="O32" i="3"/>
  <c r="O23" i="3" s="1"/>
  <c r="C11" i="4"/>
</calcChain>
</file>

<file path=xl/sharedStrings.xml><?xml version="1.0" encoding="utf-8"?>
<sst xmlns="http://schemas.openxmlformats.org/spreadsheetml/2006/main" count="204" uniqueCount="90">
  <si>
    <t>№ п/п</t>
  </si>
  <si>
    <t>в том числе</t>
  </si>
  <si>
    <t>кв. м</t>
  </si>
  <si>
    <t>ед.</t>
  </si>
  <si>
    <t>руб.</t>
  </si>
  <si>
    <t>х</t>
  </si>
  <si>
    <t>Адрес МКД (с указанием населенного пункта)</t>
  </si>
  <si>
    <t>оценка соответствия лифтов требованиям Технического регламента</t>
  </si>
  <si>
    <t>Количество</t>
  </si>
  <si>
    <t>Общая площадь МКД</t>
  </si>
  <si>
    <t>квартир</t>
  </si>
  <si>
    <t>заимствованные средства</t>
  </si>
  <si>
    <t xml:space="preserve">Краснодарского края </t>
  </si>
  <si>
    <t>чел.</t>
  </si>
  <si>
    <t>Виды работ по капитальному ремонту общего имущества в МКД, предусмотренные частью 1 статьи 166 ЖК РФ</t>
  </si>
  <si>
    <t>ремонт крыши</t>
  </si>
  <si>
    <t>ремонт подвальных помещений</t>
  </si>
  <si>
    <t>ремонт фундамента</t>
  </si>
  <si>
    <t>электроснабжения</t>
  </si>
  <si>
    <t>теплоснабжения</t>
  </si>
  <si>
    <t>газоснабжения</t>
  </si>
  <si>
    <t>холодного водоснабжения</t>
  </si>
  <si>
    <t>горячего водоснабжения</t>
  </si>
  <si>
    <t>водоотведения</t>
  </si>
  <si>
    <t>оценка технического состояния МКД, составление  дефектных ведомостей, ведомостей             объемов работ</t>
  </si>
  <si>
    <t xml:space="preserve">руб. </t>
  </si>
  <si>
    <t>УТВЕРЖДЕН</t>
  </si>
  <si>
    <t>Количество граждан, зарегистрированных по месту жительства в МКД</t>
  </si>
  <si>
    <t>Способ формирования фонда капитального ремонта МКД</t>
  </si>
  <si>
    <t>Стоимость капитального ремонта общего имущества в МКД</t>
  </si>
  <si>
    <t>Планируемый срок завершения капитального ремонта МКД (квартал, год)</t>
  </si>
  <si>
    <t xml:space="preserve">этажей </t>
  </si>
  <si>
    <t>подъездов</t>
  </si>
  <si>
    <t>средства фонда капитального ремонта МКД</t>
  </si>
  <si>
    <t>в том числе средства финансовой поддержки</t>
  </si>
  <si>
    <t>РФ</t>
  </si>
  <si>
    <t xml:space="preserve">муниципальной </t>
  </si>
  <si>
    <t>РО/СС</t>
  </si>
  <si>
    <t>РО</t>
  </si>
  <si>
    <t>Стоимость капитального ремонта общего имущества в МКД, всего (сумма показателей граф 4 - 11)</t>
  </si>
  <si>
    <t xml:space="preserve">проведение проверки  сметной стоимости капитального ремонта </t>
  </si>
  <si>
    <t>ремонт внутридомовых инженерных систем</t>
  </si>
  <si>
    <t>капитальный ремонт или замена признанных непригодными для эксплуатации автоматической установки пожарной сигнализации в местах общего пользования и системы противодымовой защиты (дымоудаления)</t>
  </si>
  <si>
    <t>Всего  по муниципальному образованию Северский район</t>
  </si>
  <si>
    <t>x</t>
  </si>
  <si>
    <t xml:space="preserve">ПРИЛОЖЕНИЕ </t>
  </si>
  <si>
    <t>постановлением  администрации</t>
  </si>
  <si>
    <t xml:space="preserve"> муниципального образования </t>
  </si>
  <si>
    <t xml:space="preserve">Северский район </t>
  </si>
  <si>
    <t xml:space="preserve">Раздел 1. СПИСОК МНОГОКВАРТИРНЫХ ДОМОВ,  </t>
  </si>
  <si>
    <t xml:space="preserve">Раздел 2. СПИСОК МНОГОКВАРТИРНЫХ ДОМОВ, </t>
  </si>
  <si>
    <t xml:space="preserve">Раздел 3. СПИСОК МНОГОКВАРТИРНЫХ ДОМОВ,  </t>
  </si>
  <si>
    <t>Краткосрочный план реализации Региональной программы капитального ремонта общего имущества собственников помещений в многоквартирных домах по плановому периоду 2020-2022 годов (этап 2022 года), расположенных на территории муниципального образования Северский район</t>
  </si>
  <si>
    <t xml:space="preserve">расположенных на территории муниципального образования Северского района, Краснодарского края, общее имущество в которых подлежит капитальному ремонту в этапе 2022 года планового периода 2020-2022 годов </t>
  </si>
  <si>
    <t xml:space="preserve">ремонт  фасада </t>
  </si>
  <si>
    <t xml:space="preserve">разработка проектной документации на выполнение капитального ремонта  </t>
  </si>
  <si>
    <t xml:space="preserve">проведение государственной экспертизы проектной документации на выполнение капитального ремонта   </t>
  </si>
  <si>
    <t xml:space="preserve">составление сметной документациина выполнение капитального ремонта   </t>
  </si>
  <si>
    <t xml:space="preserve">осуществление строительного контроля за выполнением капитального ремонта  </t>
  </si>
  <si>
    <t>Северский район, ст-ца Северская, ул. Народная, д. 49</t>
  </si>
  <si>
    <t>Северский район, пгт Черноморский, ул. Новороссийская, д. 2</t>
  </si>
  <si>
    <t>Северский район, пгт Черноморский, ул. Суворова, д. 48</t>
  </si>
  <si>
    <t>Северский район, пгт Черноморский, ул. Суворова, д. 41, корп. А</t>
  </si>
  <si>
    <t>Северский район, пгт Черноморский, ул. Мира, д. 36</t>
  </si>
  <si>
    <t>Северский район, пгт Черноморский, ул. Тельмана, д. 10</t>
  </si>
  <si>
    <t>Северский район, пгт Ильский, ул. Мира, д. 32</t>
  </si>
  <si>
    <t>Северский район, пгт Черноморский, ул. Новороссийская, д. 24</t>
  </si>
  <si>
    <t>Северский район, пос. Спутник, ул. Вокзальная, д. 13</t>
  </si>
  <si>
    <t>Северский район, пос. Спутник, ул. Вокзальная, д. 15</t>
  </si>
  <si>
    <t>Северский район, пгт Афипский, ул. Школьная, д. 105</t>
  </si>
  <si>
    <t>Северский район, ст-ца Новодмитриевская, ул. Красная, д. 91</t>
  </si>
  <si>
    <t>Северский район, ст-ца Северская, ул. Запорожская, д. 62, корп. А</t>
  </si>
  <si>
    <t>Северский район, с. Михайловское, ул. Набережная, д. 2</t>
  </si>
  <si>
    <t>Северский район, пгт Ильский, ул. Мира, д. 34, корп. В</t>
  </si>
  <si>
    <t>Северский район, пгт Черноморский, ул. Новороссийская, д. 20</t>
  </si>
  <si>
    <t>Северский район, пгт Афипский, ул. Шоссейная, д. 8</t>
  </si>
  <si>
    <t>всего                                                       (сумма показателей граф 10 - 15)</t>
  </si>
  <si>
    <t>расположенных на территории муниципального образования Северский район Краснодарского края,  в отношении которых в этапе 2022 года планового периода 2020-2022 годов подлежат выполнению услуги и работы по капитальному ремонту общего имущества, предусмотренные пунктами 2-5 части 1 статьи 26 Закона Краснодарского края от 1 июля 2013 года № 2735-КЗ "Об организации проведения капитального ремонта общего имущества собственников помещений в многоквартирных домах, расположенных на территории Краснодарского края"</t>
  </si>
  <si>
    <t>Виды услуг и работ по капитальному ремонту общего имущества в МКД,  предусмотренные пунктами 2 - 5   части 1 статьи 26 Закона Краснодарского края  от 1 июля 2013 года № 2735-КЗ "Об организации проведения капитального ремонта общего имущества собственников помещений в многоквартирных домах, расположенных на территории Краснодарского края"</t>
  </si>
  <si>
    <t>Стоимость капитального ремонта общего имущества в МКД, всего (сумма показателей граф 4 – 9, 11, 13, 15, 17, 19,21,23)</t>
  </si>
  <si>
    <t>ремонт, замена модернизация лифтов</t>
  </si>
  <si>
    <t>ремонт лифтовых шахт</t>
  </si>
  <si>
    <t>ремонт машинных и блочных помещений</t>
  </si>
  <si>
    <t>расположенных на территории муниципального образования Северский район Краснодарского края, в отношении которых в этапе 2022 года планового периода 2020-2022 годов подлежат выполнению работы по капитальному ремонту общего имущества, предусмотренные частью 1 статьи 166 Жилищного кодекса Российской Федерации</t>
  </si>
  <si>
    <t>II 2023</t>
  </si>
  <si>
    <t>Северский район, ст-ца Северская, ул. Советская, д. 54</t>
  </si>
  <si>
    <r>
      <t xml:space="preserve">прогнозируемый объем поступления взносов на капитальный ремонт по МКД </t>
    </r>
    <r>
      <rPr>
        <sz val="14"/>
        <rFont val="Times New Roman"/>
        <family val="1"/>
        <charset val="204"/>
      </rPr>
      <t xml:space="preserve">в 2021 </t>
    </r>
    <r>
      <rPr>
        <sz val="14"/>
        <color theme="1"/>
        <rFont val="Times New Roman"/>
        <family val="1"/>
        <charset val="204"/>
      </rPr>
      <t>году</t>
    </r>
  </si>
  <si>
    <t>от  __________ 2023 г.  № ______</t>
  </si>
  <si>
    <t>Заместитель главы администрации</t>
  </si>
  <si>
    <t xml:space="preserve">В.Г. Видинеев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</si>
</sst>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#,##0.00_ ;\-#,##0.00\ "/>
    <numFmt numFmtId="166" formatCode="#,##0.00\ _₽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22"/>
      <color indexed="8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indexed="8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7">
    <xf numFmtId="0" fontId="0" fillId="0" borderId="0"/>
    <xf numFmtId="0" fontId="9" fillId="0" borderId="0"/>
    <xf numFmtId="0" fontId="17" fillId="0" borderId="0"/>
    <xf numFmtId="43" fontId="17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0" fontId="17" fillId="0" borderId="0"/>
    <xf numFmtId="0" fontId="2" fillId="0" borderId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0" fillId="3" borderId="0" applyNumberFormat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1" fillId="0" borderId="0"/>
    <xf numFmtId="0" fontId="18" fillId="0" borderId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164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6" fillId="0" borderId="14" applyNumberFormat="0" applyFill="0" applyAlignment="0" applyProtection="0"/>
    <xf numFmtId="0" fontId="25" fillId="0" borderId="13" applyNumberFormat="0" applyFill="0" applyAlignment="0" applyProtection="0"/>
    <xf numFmtId="164" fontId="17" fillId="0" borderId="0" applyFont="0" applyFill="0" applyBorder="0" applyAlignment="0" applyProtection="0"/>
    <xf numFmtId="0" fontId="27" fillId="0" borderId="15" applyNumberFormat="0" applyFill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16" applyNumberFormat="0" applyAlignment="0" applyProtection="0"/>
    <xf numFmtId="0" fontId="32" fillId="7" borderId="17" applyNumberFormat="0" applyAlignment="0" applyProtection="0"/>
    <xf numFmtId="0" fontId="33" fillId="7" borderId="16" applyNumberFormat="0" applyAlignment="0" applyProtection="0"/>
    <xf numFmtId="0" fontId="34" fillId="0" borderId="18" applyNumberFormat="0" applyFill="0" applyAlignment="0" applyProtection="0"/>
    <xf numFmtId="0" fontId="35" fillId="8" borderId="19" applyNumberFormat="0" applyAlignment="0" applyProtection="0"/>
    <xf numFmtId="0" fontId="36" fillId="0" borderId="0" applyNumberFormat="0" applyFill="0" applyBorder="0" applyAlignment="0" applyProtection="0"/>
    <xf numFmtId="0" fontId="2" fillId="9" borderId="20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9" fillId="33" borderId="0" applyNumberFormat="0" applyBorder="0" applyAlignment="0" applyProtection="0"/>
    <xf numFmtId="0" fontId="42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0" fontId="40" fillId="3" borderId="0" applyNumberFormat="0" applyBorder="0" applyAlignment="0" applyProtection="0"/>
    <xf numFmtId="16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8" fillId="3" borderId="0" applyNumberFormat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1" fillId="0" borderId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0" fillId="3" borderId="0" applyNumberFormat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1" fillId="0" borderId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0" fillId="3" borderId="0" applyNumberFormat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1" fillId="0" borderId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9" borderId="2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2" applyFont="1" applyBorder="1" applyAlignment="1" applyProtection="1">
      <alignment vertical="center" wrapText="1"/>
      <protection hidden="1"/>
    </xf>
    <xf numFmtId="0" fontId="20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2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" fontId="10" fillId="0" borderId="1" xfId="3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23" fillId="0" borderId="1" xfId="105" applyFont="1" applyBorder="1" applyAlignment="1">
      <alignment horizontal="left" vertical="top" wrapText="1"/>
    </xf>
    <xf numFmtId="4" fontId="24" fillId="0" borderId="1" xfId="0" applyNumberFormat="1" applyFont="1" applyBorder="1" applyAlignment="1">
      <alignment horizontal="center" vertical="center"/>
    </xf>
    <xf numFmtId="4" fontId="10" fillId="0" borderId="1" xfId="76" applyNumberFormat="1" applyFont="1" applyFill="1" applyBorder="1" applyAlignment="1" applyProtection="1">
      <alignment horizontal="center" vertical="center" wrapText="1"/>
      <protection hidden="1"/>
    </xf>
    <xf numFmtId="4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4" fontId="10" fillId="0" borderId="1" xfId="50" applyNumberFormat="1" applyFont="1" applyFill="1" applyBorder="1" applyAlignment="1" applyProtection="1">
      <alignment horizontal="center" vertical="center" wrapText="1"/>
      <protection hidden="1"/>
    </xf>
    <xf numFmtId="4" fontId="10" fillId="0" borderId="1" xfId="53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>
      <alignment wrapText="1"/>
    </xf>
    <xf numFmtId="4" fontId="23" fillId="0" borderId="1" xfId="0" applyNumberFormat="1" applyFont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 wrapText="1"/>
    </xf>
    <xf numFmtId="2" fontId="10" fillId="0" borderId="1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8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wrapText="1"/>
    </xf>
    <xf numFmtId="0" fontId="16" fillId="0" borderId="0" xfId="0" applyFont="1" applyAlignment="1">
      <alignment vertical="center" wrapText="1"/>
    </xf>
    <xf numFmtId="0" fontId="44" fillId="0" borderId="0" xfId="0" applyFont="1" applyAlignment="1">
      <alignment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top" wrapText="1"/>
    </xf>
    <xf numFmtId="0" fontId="10" fillId="0" borderId="22" xfId="2" applyFont="1" applyBorder="1" applyAlignment="1" applyProtection="1">
      <alignment vertical="center" wrapText="1"/>
      <protection hidden="1"/>
    </xf>
    <xf numFmtId="0" fontId="10" fillId="2" borderId="22" xfId="2" applyFont="1" applyFill="1" applyBorder="1" applyAlignment="1" applyProtection="1">
      <alignment vertical="center" wrapText="1"/>
      <protection hidden="1"/>
    </xf>
    <xf numFmtId="0" fontId="23" fillId="0" borderId="22" xfId="105" applyFont="1" applyBorder="1" applyAlignment="1">
      <alignment horizontal="left" vertical="top" wrapText="1"/>
    </xf>
    <xf numFmtId="2" fontId="10" fillId="0" borderId="23" xfId="3" applyNumberFormat="1" applyFont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4" fontId="10" fillId="0" borderId="2" xfId="3" applyNumberFormat="1" applyFont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166" fontId="10" fillId="0" borderId="1" xfId="0" applyNumberFormat="1" applyFont="1" applyFill="1" applyBorder="1" applyAlignment="1">
      <alignment horizontal="center" vertical="center" wrapText="1"/>
    </xf>
    <xf numFmtId="4" fontId="10" fillId="0" borderId="1" xfId="3" applyNumberFormat="1" applyFont="1" applyFill="1" applyBorder="1" applyAlignment="1">
      <alignment horizontal="center" vertical="center" wrapText="1"/>
    </xf>
    <xf numFmtId="165" fontId="10" fillId="0" borderId="1" xfId="50" applyNumberFormat="1" applyFont="1" applyFill="1" applyBorder="1" applyAlignment="1" applyProtection="1">
      <alignment horizontal="center" vertical="center" wrapText="1"/>
      <protection hidden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 applyProtection="1">
      <alignment vertical="center" wrapText="1"/>
      <protection hidden="1"/>
    </xf>
    <xf numFmtId="0" fontId="23" fillId="0" borderId="1" xfId="105" applyFont="1" applyFill="1" applyBorder="1" applyAlignment="1">
      <alignment horizontal="left" vertical="top" wrapText="1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23" fillId="0" borderId="0" xfId="105" applyFont="1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right" vertical="center" wrapText="1"/>
    </xf>
    <xf numFmtId="4" fontId="10" fillId="0" borderId="0" xfId="0" applyNumberFormat="1" applyFont="1" applyBorder="1" applyAlignment="1">
      <alignment horizontal="center" vertical="center" wrapText="1"/>
    </xf>
  </cellXfs>
  <cellStyles count="737">
    <cellStyle name="20% — акцент1 2" xfId="161" xr:uid="{00000000-0005-0000-0000-000000000000}"/>
    <cellStyle name="20% — акцент1 2 2" xfId="470" xr:uid="{00000000-0005-0000-0000-000001000000}"/>
    <cellStyle name="20% — акцент2 2" xfId="165" xr:uid="{00000000-0005-0000-0000-000002000000}"/>
    <cellStyle name="20% — акцент2 2 2" xfId="472" xr:uid="{00000000-0005-0000-0000-000003000000}"/>
    <cellStyle name="20% — акцент3 2" xfId="169" xr:uid="{00000000-0005-0000-0000-000004000000}"/>
    <cellStyle name="20% — акцент3 2 2" xfId="474" xr:uid="{00000000-0005-0000-0000-000005000000}"/>
    <cellStyle name="20% — акцент4 2" xfId="173" xr:uid="{00000000-0005-0000-0000-000006000000}"/>
    <cellStyle name="20% — акцент4 2 2" xfId="476" xr:uid="{00000000-0005-0000-0000-000007000000}"/>
    <cellStyle name="20% — акцент5 2" xfId="177" xr:uid="{00000000-0005-0000-0000-000008000000}"/>
    <cellStyle name="20% — акцент5 2 2" xfId="478" xr:uid="{00000000-0005-0000-0000-000009000000}"/>
    <cellStyle name="20% — акцент6 2" xfId="181" xr:uid="{00000000-0005-0000-0000-00000A000000}"/>
    <cellStyle name="20% — акцент6 2 2" xfId="480" xr:uid="{00000000-0005-0000-0000-00000B000000}"/>
    <cellStyle name="40% — акцент1 2" xfId="162" xr:uid="{00000000-0005-0000-0000-00000C000000}"/>
    <cellStyle name="40% — акцент1 2 2" xfId="471" xr:uid="{00000000-0005-0000-0000-00000D000000}"/>
    <cellStyle name="40% — акцент2 2" xfId="166" xr:uid="{00000000-0005-0000-0000-00000E000000}"/>
    <cellStyle name="40% — акцент2 2 2" xfId="473" xr:uid="{00000000-0005-0000-0000-00000F000000}"/>
    <cellStyle name="40% — акцент3 2" xfId="170" xr:uid="{00000000-0005-0000-0000-000010000000}"/>
    <cellStyle name="40% — акцент3 2 2" xfId="475" xr:uid="{00000000-0005-0000-0000-000011000000}"/>
    <cellStyle name="40% — акцент4 2" xfId="174" xr:uid="{00000000-0005-0000-0000-000012000000}"/>
    <cellStyle name="40% — акцент4 2 2" xfId="477" xr:uid="{00000000-0005-0000-0000-000013000000}"/>
    <cellStyle name="40% — акцент5 2" xfId="178" xr:uid="{00000000-0005-0000-0000-000014000000}"/>
    <cellStyle name="40% — акцент5 2 2" xfId="479" xr:uid="{00000000-0005-0000-0000-000015000000}"/>
    <cellStyle name="40% — акцент6 2" xfId="182" xr:uid="{00000000-0005-0000-0000-000016000000}"/>
    <cellStyle name="40% — акцент6 2 2" xfId="481" xr:uid="{00000000-0005-0000-0000-000017000000}"/>
    <cellStyle name="60% — акцент1 2" xfId="163" xr:uid="{00000000-0005-0000-0000-000018000000}"/>
    <cellStyle name="60% — акцент2 2" xfId="167" xr:uid="{00000000-0005-0000-0000-000019000000}"/>
    <cellStyle name="60% — акцент3 2" xfId="171" xr:uid="{00000000-0005-0000-0000-00001A000000}"/>
    <cellStyle name="60% — акцент4 2" xfId="175" xr:uid="{00000000-0005-0000-0000-00001B000000}"/>
    <cellStyle name="60% — акцент5 2" xfId="179" xr:uid="{00000000-0005-0000-0000-00001C000000}"/>
    <cellStyle name="60% — акцент6 2" xfId="183" xr:uid="{00000000-0005-0000-0000-00001D000000}"/>
    <cellStyle name="Акцент1 2" xfId="160" xr:uid="{00000000-0005-0000-0000-00001E000000}"/>
    <cellStyle name="Акцент2 2" xfId="164" xr:uid="{00000000-0005-0000-0000-00001F000000}"/>
    <cellStyle name="Акцент3 2" xfId="168" xr:uid="{00000000-0005-0000-0000-000020000000}"/>
    <cellStyle name="Акцент4 2" xfId="172" xr:uid="{00000000-0005-0000-0000-000021000000}"/>
    <cellStyle name="Акцент5 2" xfId="176" xr:uid="{00000000-0005-0000-0000-000022000000}"/>
    <cellStyle name="Акцент6 2" xfId="180" xr:uid="{00000000-0005-0000-0000-000023000000}"/>
    <cellStyle name="Ввод  2" xfId="151" xr:uid="{00000000-0005-0000-0000-000024000000}"/>
    <cellStyle name="Вывод 2" xfId="152" xr:uid="{00000000-0005-0000-0000-000025000000}"/>
    <cellStyle name="Вычисление 2" xfId="153" xr:uid="{00000000-0005-0000-0000-000026000000}"/>
    <cellStyle name="Денежный 2" xfId="135" xr:uid="{00000000-0005-0000-0000-000027000000}"/>
    <cellStyle name="Денежный 2 2" xfId="200" xr:uid="{00000000-0005-0000-0000-000028000000}"/>
    <cellStyle name="Денежный 2 2 2" xfId="115" xr:uid="{00000000-0005-0000-0000-000029000000}"/>
    <cellStyle name="Денежный 2 2 2 2" xfId="133" xr:uid="{00000000-0005-0000-0000-00002A000000}"/>
    <cellStyle name="Денежный 2 2 2 2 2" xfId="192" xr:uid="{00000000-0005-0000-0000-00002B000000}"/>
    <cellStyle name="Денежный 2 2 2 2 2 2" xfId="231" xr:uid="{00000000-0005-0000-0000-00002C000000}"/>
    <cellStyle name="Денежный 2 2 2 2 2 2 2" xfId="303" xr:uid="{00000000-0005-0000-0000-00002D000000}"/>
    <cellStyle name="Денежный 2 2 2 2 2 2 2 2" xfId="436" xr:uid="{00000000-0005-0000-0000-00002E000000}"/>
    <cellStyle name="Денежный 2 2 2 2 2 2 2 2 2" xfId="726" xr:uid="{00000000-0005-0000-0000-00002F000000}"/>
    <cellStyle name="Денежный 2 2 2 2 2 2 2 3" xfId="593" xr:uid="{00000000-0005-0000-0000-000030000000}"/>
    <cellStyle name="Денежный 2 2 2 2 2 2 3" xfId="366" xr:uid="{00000000-0005-0000-0000-000031000000}"/>
    <cellStyle name="Денежный 2 2 2 2 2 2 3 2" xfId="656" xr:uid="{00000000-0005-0000-0000-000032000000}"/>
    <cellStyle name="Денежный 2 2 2 2 2 2 4" xfId="523" xr:uid="{00000000-0005-0000-0000-000033000000}"/>
    <cellStyle name="Денежный 2 2 2 2 2 3" xfId="268" xr:uid="{00000000-0005-0000-0000-000034000000}"/>
    <cellStyle name="Денежный 2 2 2 2 2 3 2" xfId="401" xr:uid="{00000000-0005-0000-0000-000035000000}"/>
    <cellStyle name="Денежный 2 2 2 2 2 3 2 2" xfId="691" xr:uid="{00000000-0005-0000-0000-000036000000}"/>
    <cellStyle name="Денежный 2 2 2 2 2 3 3" xfId="558" xr:uid="{00000000-0005-0000-0000-000037000000}"/>
    <cellStyle name="Денежный 2 2 2 2 2 4" xfId="331" xr:uid="{00000000-0005-0000-0000-000038000000}"/>
    <cellStyle name="Денежный 2 2 2 2 2 4 2" xfId="621" xr:uid="{00000000-0005-0000-0000-000039000000}"/>
    <cellStyle name="Денежный 2 2 2 2 2 5" xfId="488" xr:uid="{00000000-0005-0000-0000-00003A000000}"/>
    <cellStyle name="Денежный 2 2 2 2 3" xfId="215" xr:uid="{00000000-0005-0000-0000-00003B000000}"/>
    <cellStyle name="Денежный 2 2 2 2 3 2" xfId="287" xr:uid="{00000000-0005-0000-0000-00003C000000}"/>
    <cellStyle name="Денежный 2 2 2 2 3 2 2" xfId="420" xr:uid="{00000000-0005-0000-0000-00003D000000}"/>
    <cellStyle name="Денежный 2 2 2 2 3 2 2 2" xfId="710" xr:uid="{00000000-0005-0000-0000-00003E000000}"/>
    <cellStyle name="Денежный 2 2 2 2 3 2 3" xfId="577" xr:uid="{00000000-0005-0000-0000-00003F000000}"/>
    <cellStyle name="Денежный 2 2 2 2 3 3" xfId="350" xr:uid="{00000000-0005-0000-0000-000040000000}"/>
    <cellStyle name="Денежный 2 2 2 2 3 3 2" xfId="640" xr:uid="{00000000-0005-0000-0000-000041000000}"/>
    <cellStyle name="Денежный 2 2 2 2 3 4" xfId="507" xr:uid="{00000000-0005-0000-0000-000042000000}"/>
    <cellStyle name="Денежный 2 2 2 2 4" xfId="252" xr:uid="{00000000-0005-0000-0000-000043000000}"/>
    <cellStyle name="Денежный 2 2 2 2 4 2" xfId="385" xr:uid="{00000000-0005-0000-0000-000044000000}"/>
    <cellStyle name="Денежный 2 2 2 2 4 2 2" xfId="675" xr:uid="{00000000-0005-0000-0000-000045000000}"/>
    <cellStyle name="Денежный 2 2 2 2 4 3" xfId="542" xr:uid="{00000000-0005-0000-0000-000046000000}"/>
    <cellStyle name="Денежный 2 2 2 2 5" xfId="316" xr:uid="{00000000-0005-0000-0000-000047000000}"/>
    <cellStyle name="Денежный 2 2 2 2 5 2" xfId="606" xr:uid="{00000000-0005-0000-0000-000048000000}"/>
    <cellStyle name="Денежный 2 2 2 2 6" xfId="459" xr:uid="{00000000-0005-0000-0000-000049000000}"/>
    <cellStyle name="Денежный 2 2 2 3" xfId="185" xr:uid="{00000000-0005-0000-0000-00004A000000}"/>
    <cellStyle name="Денежный 2 2 2 3 2" xfId="225" xr:uid="{00000000-0005-0000-0000-00004B000000}"/>
    <cellStyle name="Денежный 2 2 2 3 2 2" xfId="297" xr:uid="{00000000-0005-0000-0000-00004C000000}"/>
    <cellStyle name="Денежный 2 2 2 3 2 2 2" xfId="430" xr:uid="{00000000-0005-0000-0000-00004D000000}"/>
    <cellStyle name="Денежный 2 2 2 3 2 2 2 2" xfId="720" xr:uid="{00000000-0005-0000-0000-00004E000000}"/>
    <cellStyle name="Денежный 2 2 2 3 2 2 3" xfId="587" xr:uid="{00000000-0005-0000-0000-00004F000000}"/>
    <cellStyle name="Денежный 2 2 2 3 2 3" xfId="360" xr:uid="{00000000-0005-0000-0000-000050000000}"/>
    <cellStyle name="Денежный 2 2 2 3 2 3 2" xfId="650" xr:uid="{00000000-0005-0000-0000-000051000000}"/>
    <cellStyle name="Денежный 2 2 2 3 2 4" xfId="517" xr:uid="{00000000-0005-0000-0000-000052000000}"/>
    <cellStyle name="Денежный 2 2 2 3 3" xfId="262" xr:uid="{00000000-0005-0000-0000-000053000000}"/>
    <cellStyle name="Денежный 2 2 2 3 3 2" xfId="395" xr:uid="{00000000-0005-0000-0000-000054000000}"/>
    <cellStyle name="Денежный 2 2 2 3 3 2 2" xfId="685" xr:uid="{00000000-0005-0000-0000-000055000000}"/>
    <cellStyle name="Денежный 2 2 2 3 3 3" xfId="552" xr:uid="{00000000-0005-0000-0000-000056000000}"/>
    <cellStyle name="Денежный 2 2 2 3 4" xfId="325" xr:uid="{00000000-0005-0000-0000-000057000000}"/>
    <cellStyle name="Денежный 2 2 2 3 4 2" xfId="615" xr:uid="{00000000-0005-0000-0000-000058000000}"/>
    <cellStyle name="Денежный 2 2 2 3 5" xfId="482" xr:uid="{00000000-0005-0000-0000-000059000000}"/>
    <cellStyle name="Денежный 2 2 2 4" xfId="206" xr:uid="{00000000-0005-0000-0000-00005A000000}"/>
    <cellStyle name="Денежный 2 2 2 4 2" xfId="280" xr:uid="{00000000-0005-0000-0000-00005B000000}"/>
    <cellStyle name="Денежный 2 2 2 4 2 2" xfId="413" xr:uid="{00000000-0005-0000-0000-00005C000000}"/>
    <cellStyle name="Денежный 2 2 2 4 2 2 2" xfId="703" xr:uid="{00000000-0005-0000-0000-00005D000000}"/>
    <cellStyle name="Денежный 2 2 2 4 2 3" xfId="570" xr:uid="{00000000-0005-0000-0000-00005E000000}"/>
    <cellStyle name="Денежный 2 2 2 4 3" xfId="343" xr:uid="{00000000-0005-0000-0000-00005F000000}"/>
    <cellStyle name="Денежный 2 2 2 4 3 2" xfId="633" xr:uid="{00000000-0005-0000-0000-000060000000}"/>
    <cellStyle name="Денежный 2 2 2 4 4" xfId="500" xr:uid="{00000000-0005-0000-0000-000061000000}"/>
    <cellStyle name="Денежный 2 2 2 5" xfId="243" xr:uid="{00000000-0005-0000-0000-000062000000}"/>
    <cellStyle name="Денежный 2 2 2 5 2" xfId="378" xr:uid="{00000000-0005-0000-0000-000063000000}"/>
    <cellStyle name="Денежный 2 2 2 5 2 2" xfId="668" xr:uid="{00000000-0005-0000-0000-000064000000}"/>
    <cellStyle name="Денежный 2 2 2 5 3" xfId="535" xr:uid="{00000000-0005-0000-0000-000065000000}"/>
    <cellStyle name="Денежный 2 2 2 6" xfId="123" xr:uid="{00000000-0005-0000-0000-000066000000}"/>
    <cellStyle name="Денежный 2 2 2 6 2" xfId="452" xr:uid="{00000000-0005-0000-0000-000067000000}"/>
    <cellStyle name="Денежный 2 2 3" xfId="238" xr:uid="{00000000-0005-0000-0000-000068000000}"/>
    <cellStyle name="Денежный 2 2 3 2" xfId="310" xr:uid="{00000000-0005-0000-0000-000069000000}"/>
    <cellStyle name="Денежный 2 2 3 2 2" xfId="443" xr:uid="{00000000-0005-0000-0000-00006A000000}"/>
    <cellStyle name="Денежный 2 2 3 2 2 2" xfId="733" xr:uid="{00000000-0005-0000-0000-00006B000000}"/>
    <cellStyle name="Денежный 2 2 3 2 3" xfId="600" xr:uid="{00000000-0005-0000-0000-00006C000000}"/>
    <cellStyle name="Денежный 2 2 3 3" xfId="373" xr:uid="{00000000-0005-0000-0000-00006D000000}"/>
    <cellStyle name="Денежный 2 2 3 3 2" xfId="663" xr:uid="{00000000-0005-0000-0000-00006E000000}"/>
    <cellStyle name="Денежный 2 2 3 4" xfId="530" xr:uid="{00000000-0005-0000-0000-00006F000000}"/>
    <cellStyle name="Денежный 2 2 4" xfId="275" xr:uid="{00000000-0005-0000-0000-000070000000}"/>
    <cellStyle name="Денежный 2 2 4 2" xfId="408" xr:uid="{00000000-0005-0000-0000-000071000000}"/>
    <cellStyle name="Денежный 2 2 4 2 2" xfId="698" xr:uid="{00000000-0005-0000-0000-000072000000}"/>
    <cellStyle name="Денежный 2 2 4 3" xfId="565" xr:uid="{00000000-0005-0000-0000-000073000000}"/>
    <cellStyle name="Денежный 2 2 5" xfId="338" xr:uid="{00000000-0005-0000-0000-000074000000}"/>
    <cellStyle name="Денежный 2 2 5 2" xfId="628" xr:uid="{00000000-0005-0000-0000-000075000000}"/>
    <cellStyle name="Денежный 2 2 6" xfId="495" xr:uid="{00000000-0005-0000-0000-000076000000}"/>
    <cellStyle name="Денежный 2 3" xfId="217" xr:uid="{00000000-0005-0000-0000-000077000000}"/>
    <cellStyle name="Денежный 2 3 2" xfId="289" xr:uid="{00000000-0005-0000-0000-000078000000}"/>
    <cellStyle name="Денежный 2 3 2 2" xfId="422" xr:uid="{00000000-0005-0000-0000-000079000000}"/>
    <cellStyle name="Денежный 2 3 2 2 2" xfId="712" xr:uid="{00000000-0005-0000-0000-00007A000000}"/>
    <cellStyle name="Денежный 2 3 2 3" xfId="579" xr:uid="{00000000-0005-0000-0000-00007B000000}"/>
    <cellStyle name="Денежный 2 3 3" xfId="352" xr:uid="{00000000-0005-0000-0000-00007C000000}"/>
    <cellStyle name="Денежный 2 3 3 2" xfId="642" xr:uid="{00000000-0005-0000-0000-00007D000000}"/>
    <cellStyle name="Денежный 2 3 4" xfId="509" xr:uid="{00000000-0005-0000-0000-00007E000000}"/>
    <cellStyle name="Денежный 2 4" xfId="254" xr:uid="{00000000-0005-0000-0000-00007F000000}"/>
    <cellStyle name="Денежный 2 4 2" xfId="387" xr:uid="{00000000-0005-0000-0000-000080000000}"/>
    <cellStyle name="Денежный 2 4 2 2" xfId="677" xr:uid="{00000000-0005-0000-0000-000081000000}"/>
    <cellStyle name="Денежный 2 4 3" xfId="544" xr:uid="{00000000-0005-0000-0000-000082000000}"/>
    <cellStyle name="Денежный 2 5" xfId="318" xr:uid="{00000000-0005-0000-0000-000083000000}"/>
    <cellStyle name="Денежный 2 5 2" xfId="608" xr:uid="{00000000-0005-0000-0000-000084000000}"/>
    <cellStyle name="Денежный 2 6" xfId="461" xr:uid="{00000000-0005-0000-0000-000085000000}"/>
    <cellStyle name="Денежный 3" xfId="188" xr:uid="{00000000-0005-0000-0000-000086000000}"/>
    <cellStyle name="Денежный 3 2" xfId="227" xr:uid="{00000000-0005-0000-0000-000087000000}"/>
    <cellStyle name="Денежный 3 2 2" xfId="299" xr:uid="{00000000-0005-0000-0000-000088000000}"/>
    <cellStyle name="Денежный 3 2 2 2" xfId="432" xr:uid="{00000000-0005-0000-0000-000089000000}"/>
    <cellStyle name="Денежный 3 2 2 2 2" xfId="722" xr:uid="{00000000-0005-0000-0000-00008A000000}"/>
    <cellStyle name="Денежный 3 2 2 3" xfId="589" xr:uid="{00000000-0005-0000-0000-00008B000000}"/>
    <cellStyle name="Денежный 3 2 3" xfId="362" xr:uid="{00000000-0005-0000-0000-00008C000000}"/>
    <cellStyle name="Денежный 3 2 3 2" xfId="652" xr:uid="{00000000-0005-0000-0000-00008D000000}"/>
    <cellStyle name="Денежный 3 2 4" xfId="519" xr:uid="{00000000-0005-0000-0000-00008E000000}"/>
    <cellStyle name="Денежный 3 3" xfId="264" xr:uid="{00000000-0005-0000-0000-00008F000000}"/>
    <cellStyle name="Денежный 3 3 2" xfId="397" xr:uid="{00000000-0005-0000-0000-000090000000}"/>
    <cellStyle name="Денежный 3 3 2 2" xfId="687" xr:uid="{00000000-0005-0000-0000-000091000000}"/>
    <cellStyle name="Денежный 3 3 3" xfId="554" xr:uid="{00000000-0005-0000-0000-000092000000}"/>
    <cellStyle name="Денежный 3 4" xfId="327" xr:uid="{00000000-0005-0000-0000-000093000000}"/>
    <cellStyle name="Денежный 3 4 2" xfId="617" xr:uid="{00000000-0005-0000-0000-000094000000}"/>
    <cellStyle name="Денежный 3 5" xfId="484" xr:uid="{00000000-0005-0000-0000-000095000000}"/>
    <cellStyle name="Денежный 4" xfId="207" xr:uid="{00000000-0005-0000-0000-000096000000}"/>
    <cellStyle name="Денежный 4 2" xfId="281" xr:uid="{00000000-0005-0000-0000-000097000000}"/>
    <cellStyle name="Денежный 4 2 2" xfId="414" xr:uid="{00000000-0005-0000-0000-000098000000}"/>
    <cellStyle name="Денежный 4 2 2 2" xfId="704" xr:uid="{00000000-0005-0000-0000-000099000000}"/>
    <cellStyle name="Денежный 4 2 3" xfId="571" xr:uid="{00000000-0005-0000-0000-00009A000000}"/>
    <cellStyle name="Денежный 4 3" xfId="344" xr:uid="{00000000-0005-0000-0000-00009B000000}"/>
    <cellStyle name="Денежный 4 3 2" xfId="634" xr:uid="{00000000-0005-0000-0000-00009C000000}"/>
    <cellStyle name="Денежный 4 4" xfId="501" xr:uid="{00000000-0005-0000-0000-00009D000000}"/>
    <cellStyle name="Денежный 5" xfId="244" xr:uid="{00000000-0005-0000-0000-00009E000000}"/>
    <cellStyle name="Денежный 5 2" xfId="379" xr:uid="{00000000-0005-0000-0000-00009F000000}"/>
    <cellStyle name="Денежный 5 2 2" xfId="669" xr:uid="{00000000-0005-0000-0000-0000A0000000}"/>
    <cellStyle name="Денежный 5 3" xfId="536" xr:uid="{00000000-0005-0000-0000-0000A1000000}"/>
    <cellStyle name="Денежный 6" xfId="124" xr:uid="{00000000-0005-0000-0000-0000A2000000}"/>
    <cellStyle name="Денежный 6 2" xfId="453" xr:uid="{00000000-0005-0000-0000-0000A3000000}"/>
    <cellStyle name="Заголовок 1 2" xfId="145" xr:uid="{00000000-0005-0000-0000-0000A4000000}"/>
    <cellStyle name="Заголовок 2 2" xfId="144" xr:uid="{00000000-0005-0000-0000-0000A5000000}"/>
    <cellStyle name="Заголовок 3 2" xfId="147" xr:uid="{00000000-0005-0000-0000-0000A6000000}"/>
    <cellStyle name="Заголовок 4 2" xfId="142" xr:uid="{00000000-0005-0000-0000-0000A7000000}"/>
    <cellStyle name="Итог 2" xfId="159" xr:uid="{00000000-0005-0000-0000-0000A8000000}"/>
    <cellStyle name="Контрольная ячейка 2" xfId="155" xr:uid="{00000000-0005-0000-0000-0000A9000000}"/>
    <cellStyle name="Название 2" xfId="184" xr:uid="{00000000-0005-0000-0000-0000AA000000}"/>
    <cellStyle name="Нейтральный 2" xfId="150" xr:uid="{00000000-0005-0000-0000-0000AB000000}"/>
    <cellStyle name="Обычный" xfId="0" builtinId="0"/>
    <cellStyle name="Обычный 10" xfId="105" xr:uid="{00000000-0005-0000-0000-0000AD000000}"/>
    <cellStyle name="Обычный 2" xfId="14" xr:uid="{00000000-0005-0000-0000-0000AE000000}"/>
    <cellStyle name="Обычный 2 2" xfId="17" xr:uid="{00000000-0005-0000-0000-0000AF000000}"/>
    <cellStyle name="Обычный 2 2 2" xfId="117" xr:uid="{00000000-0005-0000-0000-0000B0000000}"/>
    <cellStyle name="Обычный 2 2 3" xfId="448" xr:uid="{00000000-0005-0000-0000-0000B1000000}"/>
    <cellStyle name="Обычный 2 3" xfId="38" xr:uid="{00000000-0005-0000-0000-0000B2000000}"/>
    <cellStyle name="Обычный 2 3 2" xfId="140" xr:uid="{00000000-0005-0000-0000-0000B3000000}"/>
    <cellStyle name="Обычный 2 3 3" xfId="201" xr:uid="{00000000-0005-0000-0000-0000B4000000}"/>
    <cellStyle name="Обычный 2 3 4" xfId="213" xr:uid="{00000000-0005-0000-0000-0000B5000000}"/>
    <cellStyle name="Обычный 2 3 5" xfId="250" xr:uid="{00000000-0005-0000-0000-0000B6000000}"/>
    <cellStyle name="Обычный 2 3 6" xfId="130" xr:uid="{00000000-0005-0000-0000-0000B7000000}"/>
    <cellStyle name="Обычный 2 3 7" xfId="116" xr:uid="{00000000-0005-0000-0000-0000B8000000}"/>
    <cellStyle name="Обычный 2 4" xfId="61" xr:uid="{00000000-0005-0000-0000-0000B9000000}"/>
    <cellStyle name="Обычный 2 5" xfId="84" xr:uid="{00000000-0005-0000-0000-0000BA000000}"/>
    <cellStyle name="Обычный 2 6" xfId="100" xr:uid="{00000000-0005-0000-0000-0000BB000000}"/>
    <cellStyle name="Обычный 2 7" xfId="107" xr:uid="{00000000-0005-0000-0000-0000BC000000}"/>
    <cellStyle name="Обычный 3" xfId="2" xr:uid="{00000000-0005-0000-0000-0000BD000000}"/>
    <cellStyle name="Обычный 3 2" xfId="131" xr:uid="{00000000-0005-0000-0000-0000BE000000}"/>
    <cellStyle name="Обычный 3 2 2 2 2 2" xfId="114" xr:uid="{00000000-0005-0000-0000-0000BF000000}"/>
    <cellStyle name="Обычный 3 2 2 2 2 2 2" xfId="447" xr:uid="{00000000-0005-0000-0000-0000C0000000}"/>
    <cellStyle name="Обычный 4" xfId="1" xr:uid="{00000000-0005-0000-0000-0000C1000000}"/>
    <cellStyle name="Обычный 4 2" xfId="18" xr:uid="{00000000-0005-0000-0000-0000C2000000}"/>
    <cellStyle name="Обычный 4 3" xfId="41" xr:uid="{00000000-0005-0000-0000-0000C3000000}"/>
    <cellStyle name="Обычный 4 4" xfId="64" xr:uid="{00000000-0005-0000-0000-0000C4000000}"/>
    <cellStyle name="Обычный 4 5" xfId="87" xr:uid="{00000000-0005-0000-0000-0000C5000000}"/>
    <cellStyle name="Обычный 4 6" xfId="103" xr:uid="{00000000-0005-0000-0000-0000C6000000}"/>
    <cellStyle name="Обычный 4 7" xfId="110" xr:uid="{00000000-0005-0000-0000-0000C7000000}"/>
    <cellStyle name="Обычный 4 8" xfId="121" xr:uid="{00000000-0005-0000-0000-0000C8000000}"/>
    <cellStyle name="Обычный 4 9" xfId="450" xr:uid="{00000000-0005-0000-0000-0000C9000000}"/>
    <cellStyle name="Обычный 5" xfId="4" xr:uid="{00000000-0005-0000-0000-0000CA000000}"/>
    <cellStyle name="Обычный 5 2" xfId="104" xr:uid="{00000000-0005-0000-0000-0000CB000000}"/>
    <cellStyle name="Обычный 5 3" xfId="111" xr:uid="{00000000-0005-0000-0000-0000CC000000}"/>
    <cellStyle name="Обычный 6" xfId="29" xr:uid="{00000000-0005-0000-0000-0000CD000000}"/>
    <cellStyle name="Обычный 7" xfId="52" xr:uid="{00000000-0005-0000-0000-0000CE000000}"/>
    <cellStyle name="Обычный 8" xfId="75" xr:uid="{00000000-0005-0000-0000-0000CF000000}"/>
    <cellStyle name="Обычный 9" xfId="98" xr:uid="{00000000-0005-0000-0000-0000D0000000}"/>
    <cellStyle name="Плохой 2" xfId="149" xr:uid="{00000000-0005-0000-0000-0000D1000000}"/>
    <cellStyle name="Пояснение 2" xfId="158" xr:uid="{00000000-0005-0000-0000-0000D2000000}"/>
    <cellStyle name="Примечание 2" xfId="157" xr:uid="{00000000-0005-0000-0000-0000D3000000}"/>
    <cellStyle name="Примечание 2 2" xfId="469" xr:uid="{00000000-0005-0000-0000-0000D4000000}"/>
    <cellStyle name="Процентный 2" xfId="102" xr:uid="{00000000-0005-0000-0000-0000D5000000}"/>
    <cellStyle name="Процентный 3" xfId="109" xr:uid="{00000000-0005-0000-0000-0000D6000000}"/>
    <cellStyle name="Связанная ячейка 2" xfId="154" xr:uid="{00000000-0005-0000-0000-0000D7000000}"/>
    <cellStyle name="Текст предупреждения 2" xfId="156" xr:uid="{00000000-0005-0000-0000-0000D8000000}"/>
    <cellStyle name="Финансовый" xfId="3" builtinId="3"/>
    <cellStyle name="Финансовый 10" xfId="53" xr:uid="{00000000-0005-0000-0000-0000DA000000}"/>
    <cellStyle name="Финансовый 11" xfId="76" xr:uid="{00000000-0005-0000-0000-0000DB000000}"/>
    <cellStyle name="Финансовый 12" xfId="99" xr:uid="{00000000-0005-0000-0000-0000DC000000}"/>
    <cellStyle name="Финансовый 13" xfId="106" xr:uid="{00000000-0005-0000-0000-0000DD000000}"/>
    <cellStyle name="Финансовый 2" xfId="11" xr:uid="{00000000-0005-0000-0000-0000DE000000}"/>
    <cellStyle name="Финансовый 2 10" xfId="460" xr:uid="{00000000-0005-0000-0000-0000DF000000}"/>
    <cellStyle name="Финансовый 2 2" xfId="15" xr:uid="{00000000-0005-0000-0000-0000E0000000}"/>
    <cellStyle name="Финансовый 2 2 2" xfId="27" xr:uid="{00000000-0005-0000-0000-0000E1000000}"/>
    <cellStyle name="Финансовый 2 2 2 2" xfId="50" xr:uid="{00000000-0005-0000-0000-0000E2000000}"/>
    <cellStyle name="Финансовый 2 2 2 2 2" xfId="441" xr:uid="{00000000-0005-0000-0000-0000E3000000}"/>
    <cellStyle name="Финансовый 2 2 2 2 2 2" xfId="731" xr:uid="{00000000-0005-0000-0000-0000E4000000}"/>
    <cellStyle name="Финансовый 2 2 2 2 3" xfId="308" xr:uid="{00000000-0005-0000-0000-0000E5000000}"/>
    <cellStyle name="Финансовый 2 2 2 2 4" xfId="598" xr:uid="{00000000-0005-0000-0000-0000E6000000}"/>
    <cellStyle name="Финансовый 2 2 2 3" xfId="73" xr:uid="{00000000-0005-0000-0000-0000E7000000}"/>
    <cellStyle name="Финансовый 2 2 2 3 2" xfId="371" xr:uid="{00000000-0005-0000-0000-0000E8000000}"/>
    <cellStyle name="Финансовый 2 2 2 3 3" xfId="661" xr:uid="{00000000-0005-0000-0000-0000E9000000}"/>
    <cellStyle name="Финансовый 2 2 2 4" xfId="96" xr:uid="{00000000-0005-0000-0000-0000EA000000}"/>
    <cellStyle name="Финансовый 2 2 2 5" xfId="236" xr:uid="{00000000-0005-0000-0000-0000EB000000}"/>
    <cellStyle name="Финансовый 2 2 2 6" xfId="528" xr:uid="{00000000-0005-0000-0000-0000EC000000}"/>
    <cellStyle name="Финансовый 2 2 3" xfId="39" xr:uid="{00000000-0005-0000-0000-0000ED000000}"/>
    <cellStyle name="Финансовый 2 2 3 2" xfId="406" xr:uid="{00000000-0005-0000-0000-0000EE000000}"/>
    <cellStyle name="Финансовый 2 2 3 2 2" xfId="696" xr:uid="{00000000-0005-0000-0000-0000EF000000}"/>
    <cellStyle name="Финансовый 2 2 3 3" xfId="273" xr:uid="{00000000-0005-0000-0000-0000F0000000}"/>
    <cellStyle name="Финансовый 2 2 3 4" xfId="563" xr:uid="{00000000-0005-0000-0000-0000F1000000}"/>
    <cellStyle name="Финансовый 2 2 4" xfId="62" xr:uid="{00000000-0005-0000-0000-0000F2000000}"/>
    <cellStyle name="Финансовый 2 2 4 2" xfId="336" xr:uid="{00000000-0005-0000-0000-0000F3000000}"/>
    <cellStyle name="Финансовый 2 2 4 3" xfId="626" xr:uid="{00000000-0005-0000-0000-0000F4000000}"/>
    <cellStyle name="Финансовый 2 2 5" xfId="85" xr:uid="{00000000-0005-0000-0000-0000F5000000}"/>
    <cellStyle name="Финансовый 2 2 6" xfId="198" xr:uid="{00000000-0005-0000-0000-0000F6000000}"/>
    <cellStyle name="Финансовый 2 2 7" xfId="493" xr:uid="{00000000-0005-0000-0000-0000F7000000}"/>
    <cellStyle name="Финансовый 2 3" xfId="24" xr:uid="{00000000-0005-0000-0000-0000F8000000}"/>
    <cellStyle name="Финансовый 2 3 2" xfId="47" xr:uid="{00000000-0005-0000-0000-0000F9000000}"/>
    <cellStyle name="Финансовый 2 3 2 2" xfId="421" xr:uid="{00000000-0005-0000-0000-0000FA000000}"/>
    <cellStyle name="Финансовый 2 3 2 2 2" xfId="711" xr:uid="{00000000-0005-0000-0000-0000FB000000}"/>
    <cellStyle name="Финансовый 2 3 2 3" xfId="288" xr:uid="{00000000-0005-0000-0000-0000FC000000}"/>
    <cellStyle name="Финансовый 2 3 2 4" xfId="578" xr:uid="{00000000-0005-0000-0000-0000FD000000}"/>
    <cellStyle name="Финансовый 2 3 3" xfId="70" xr:uid="{00000000-0005-0000-0000-0000FE000000}"/>
    <cellStyle name="Финансовый 2 3 3 2" xfId="351" xr:uid="{00000000-0005-0000-0000-0000FF000000}"/>
    <cellStyle name="Финансовый 2 3 3 3" xfId="641" xr:uid="{00000000-0005-0000-0000-000000010000}"/>
    <cellStyle name="Финансовый 2 3 4" xfId="93" xr:uid="{00000000-0005-0000-0000-000001010000}"/>
    <cellStyle name="Финансовый 2 3 5" xfId="216" xr:uid="{00000000-0005-0000-0000-000002010000}"/>
    <cellStyle name="Финансовый 2 3 6" xfId="508" xr:uid="{00000000-0005-0000-0000-000003010000}"/>
    <cellStyle name="Финансовый 2 4" xfId="35" xr:uid="{00000000-0005-0000-0000-000004010000}"/>
    <cellStyle name="Финансовый 2 4 2" xfId="386" xr:uid="{00000000-0005-0000-0000-000005010000}"/>
    <cellStyle name="Финансовый 2 4 2 2" xfId="676" xr:uid="{00000000-0005-0000-0000-000006010000}"/>
    <cellStyle name="Финансовый 2 4 3" xfId="253" xr:uid="{00000000-0005-0000-0000-000007010000}"/>
    <cellStyle name="Финансовый 2 4 4" xfId="543" xr:uid="{00000000-0005-0000-0000-000008010000}"/>
    <cellStyle name="Финансовый 2 5" xfId="58" xr:uid="{00000000-0005-0000-0000-000009010000}"/>
    <cellStyle name="Финансовый 2 5 2" xfId="317" xr:uid="{00000000-0005-0000-0000-00000A010000}"/>
    <cellStyle name="Финансовый 2 5 3" xfId="607" xr:uid="{00000000-0005-0000-0000-00000B010000}"/>
    <cellStyle name="Финансовый 2 6" xfId="81" xr:uid="{00000000-0005-0000-0000-00000C010000}"/>
    <cellStyle name="Финансовый 2 7" xfId="101" xr:uid="{00000000-0005-0000-0000-00000D010000}"/>
    <cellStyle name="Финансовый 2 8" xfId="108" xr:uid="{00000000-0005-0000-0000-00000E010000}"/>
    <cellStyle name="Финансовый 2 9" xfId="134" xr:uid="{00000000-0005-0000-0000-00000F010000}"/>
    <cellStyle name="Финансовый 3" xfId="6" xr:uid="{00000000-0005-0000-0000-000010010000}"/>
    <cellStyle name="Финансовый 3 2" xfId="12" xr:uid="{00000000-0005-0000-0000-000011010000}"/>
    <cellStyle name="Финансовый 3 2 2" xfId="25" xr:uid="{00000000-0005-0000-0000-000012010000}"/>
    <cellStyle name="Финансовый 3 2 2 2" xfId="48" xr:uid="{00000000-0005-0000-0000-000013010000}"/>
    <cellStyle name="Финансовый 3 2 2 2 2" xfId="302" xr:uid="{00000000-0005-0000-0000-000014010000}"/>
    <cellStyle name="Финансовый 3 2 2 2 2 2" xfId="435" xr:uid="{00000000-0005-0000-0000-000015010000}"/>
    <cellStyle name="Финансовый 3 2 2 2 2 2 2" xfId="725" xr:uid="{00000000-0005-0000-0000-000016010000}"/>
    <cellStyle name="Финансовый 3 2 2 2 2 3" xfId="592" xr:uid="{00000000-0005-0000-0000-000017010000}"/>
    <cellStyle name="Финансовый 3 2 2 2 3" xfId="365" xr:uid="{00000000-0005-0000-0000-000018010000}"/>
    <cellStyle name="Финансовый 3 2 2 2 3 2" xfId="655" xr:uid="{00000000-0005-0000-0000-000019010000}"/>
    <cellStyle name="Финансовый 3 2 2 2 4" xfId="230" xr:uid="{00000000-0005-0000-0000-00001A010000}"/>
    <cellStyle name="Финансовый 3 2 2 2 5" xfId="522" xr:uid="{00000000-0005-0000-0000-00001B010000}"/>
    <cellStyle name="Финансовый 3 2 2 3" xfId="71" xr:uid="{00000000-0005-0000-0000-00001C010000}"/>
    <cellStyle name="Финансовый 3 2 2 3 2" xfId="400" xr:uid="{00000000-0005-0000-0000-00001D010000}"/>
    <cellStyle name="Финансовый 3 2 2 3 2 2" xfId="690" xr:uid="{00000000-0005-0000-0000-00001E010000}"/>
    <cellStyle name="Финансовый 3 2 2 3 3" xfId="267" xr:uid="{00000000-0005-0000-0000-00001F010000}"/>
    <cellStyle name="Финансовый 3 2 2 3 4" xfId="557" xr:uid="{00000000-0005-0000-0000-000020010000}"/>
    <cellStyle name="Финансовый 3 2 2 4" xfId="94" xr:uid="{00000000-0005-0000-0000-000021010000}"/>
    <cellStyle name="Финансовый 3 2 2 4 2" xfId="330" xr:uid="{00000000-0005-0000-0000-000022010000}"/>
    <cellStyle name="Финансовый 3 2 2 4 3" xfId="620" xr:uid="{00000000-0005-0000-0000-000023010000}"/>
    <cellStyle name="Финансовый 3 2 2 5" xfId="191" xr:uid="{00000000-0005-0000-0000-000024010000}"/>
    <cellStyle name="Финансовый 3 2 2 6" xfId="487" xr:uid="{00000000-0005-0000-0000-000025010000}"/>
    <cellStyle name="Финансовый 3 2 3" xfId="36" xr:uid="{00000000-0005-0000-0000-000026010000}"/>
    <cellStyle name="Финансовый 3 2 3 2" xfId="292" xr:uid="{00000000-0005-0000-0000-000027010000}"/>
    <cellStyle name="Финансовый 3 2 3 2 2" xfId="425" xr:uid="{00000000-0005-0000-0000-000028010000}"/>
    <cellStyle name="Финансовый 3 2 3 2 2 2" xfId="715" xr:uid="{00000000-0005-0000-0000-000029010000}"/>
    <cellStyle name="Финансовый 3 2 3 2 3" xfId="582" xr:uid="{00000000-0005-0000-0000-00002A010000}"/>
    <cellStyle name="Финансовый 3 2 3 3" xfId="355" xr:uid="{00000000-0005-0000-0000-00002B010000}"/>
    <cellStyle name="Финансовый 3 2 3 3 2" xfId="645" xr:uid="{00000000-0005-0000-0000-00002C010000}"/>
    <cellStyle name="Финансовый 3 2 3 4" xfId="220" xr:uid="{00000000-0005-0000-0000-00002D010000}"/>
    <cellStyle name="Финансовый 3 2 3 5" xfId="512" xr:uid="{00000000-0005-0000-0000-00002E010000}"/>
    <cellStyle name="Финансовый 3 2 4" xfId="59" xr:uid="{00000000-0005-0000-0000-00002F010000}"/>
    <cellStyle name="Финансовый 3 2 4 2" xfId="390" xr:uid="{00000000-0005-0000-0000-000030010000}"/>
    <cellStyle name="Финансовый 3 2 4 2 2" xfId="680" xr:uid="{00000000-0005-0000-0000-000031010000}"/>
    <cellStyle name="Финансовый 3 2 4 3" xfId="257" xr:uid="{00000000-0005-0000-0000-000032010000}"/>
    <cellStyle name="Финансовый 3 2 4 4" xfId="547" xr:uid="{00000000-0005-0000-0000-000033010000}"/>
    <cellStyle name="Финансовый 3 2 5" xfId="82" xr:uid="{00000000-0005-0000-0000-000034010000}"/>
    <cellStyle name="Финансовый 3 2 5 2" xfId="321" xr:uid="{00000000-0005-0000-0000-000035010000}"/>
    <cellStyle name="Финансовый 3 2 5 3" xfId="611" xr:uid="{00000000-0005-0000-0000-000036010000}"/>
    <cellStyle name="Финансовый 3 2 6" xfId="138" xr:uid="{00000000-0005-0000-0000-000037010000}"/>
    <cellStyle name="Финансовый 3 2 7" xfId="464" xr:uid="{00000000-0005-0000-0000-000038010000}"/>
    <cellStyle name="Финансовый 3 3" xfId="16" xr:uid="{00000000-0005-0000-0000-000039010000}"/>
    <cellStyle name="Финансовый 3 3 2" xfId="28" xr:uid="{00000000-0005-0000-0000-00003A010000}"/>
    <cellStyle name="Финансовый 3 3 2 2" xfId="51" xr:uid="{00000000-0005-0000-0000-00003B010000}"/>
    <cellStyle name="Финансовый 3 3 2 2 2" xfId="301" xr:uid="{00000000-0005-0000-0000-00003C010000}"/>
    <cellStyle name="Финансовый 3 3 2 2 2 2" xfId="434" xr:uid="{00000000-0005-0000-0000-00003D010000}"/>
    <cellStyle name="Финансовый 3 3 2 2 2 2 2" xfId="724" xr:uid="{00000000-0005-0000-0000-00003E010000}"/>
    <cellStyle name="Финансовый 3 3 2 2 2 3" xfId="591" xr:uid="{00000000-0005-0000-0000-00003F010000}"/>
    <cellStyle name="Финансовый 3 3 2 2 3" xfId="364" xr:uid="{00000000-0005-0000-0000-000040010000}"/>
    <cellStyle name="Финансовый 3 3 2 2 3 2" xfId="654" xr:uid="{00000000-0005-0000-0000-000041010000}"/>
    <cellStyle name="Финансовый 3 3 2 2 4" xfId="229" xr:uid="{00000000-0005-0000-0000-000042010000}"/>
    <cellStyle name="Финансовый 3 3 2 2 5" xfId="521" xr:uid="{00000000-0005-0000-0000-000043010000}"/>
    <cellStyle name="Финансовый 3 3 2 3" xfId="74" xr:uid="{00000000-0005-0000-0000-000044010000}"/>
    <cellStyle name="Финансовый 3 3 2 3 2" xfId="399" xr:uid="{00000000-0005-0000-0000-000045010000}"/>
    <cellStyle name="Финансовый 3 3 2 3 2 2" xfId="689" xr:uid="{00000000-0005-0000-0000-000046010000}"/>
    <cellStyle name="Финансовый 3 3 2 3 3" xfId="266" xr:uid="{00000000-0005-0000-0000-000047010000}"/>
    <cellStyle name="Финансовый 3 3 2 3 4" xfId="556" xr:uid="{00000000-0005-0000-0000-000048010000}"/>
    <cellStyle name="Финансовый 3 3 2 4" xfId="97" xr:uid="{00000000-0005-0000-0000-000049010000}"/>
    <cellStyle name="Финансовый 3 3 2 4 2" xfId="329" xr:uid="{00000000-0005-0000-0000-00004A010000}"/>
    <cellStyle name="Финансовый 3 3 2 4 3" xfId="619" xr:uid="{00000000-0005-0000-0000-00004B010000}"/>
    <cellStyle name="Финансовый 3 3 2 5" xfId="190" xr:uid="{00000000-0005-0000-0000-00004C010000}"/>
    <cellStyle name="Финансовый 3 3 2 6" xfId="486" xr:uid="{00000000-0005-0000-0000-00004D010000}"/>
    <cellStyle name="Финансовый 3 3 3" xfId="40" xr:uid="{00000000-0005-0000-0000-00004E010000}"/>
    <cellStyle name="Финансовый 3 3 3 2" xfId="294" xr:uid="{00000000-0005-0000-0000-00004F010000}"/>
    <cellStyle name="Финансовый 3 3 3 2 2" xfId="427" xr:uid="{00000000-0005-0000-0000-000050010000}"/>
    <cellStyle name="Финансовый 3 3 3 2 2 2" xfId="717" xr:uid="{00000000-0005-0000-0000-000051010000}"/>
    <cellStyle name="Финансовый 3 3 3 2 3" xfId="584" xr:uid="{00000000-0005-0000-0000-000052010000}"/>
    <cellStyle name="Финансовый 3 3 3 3" xfId="357" xr:uid="{00000000-0005-0000-0000-000053010000}"/>
    <cellStyle name="Финансовый 3 3 3 3 2" xfId="647" xr:uid="{00000000-0005-0000-0000-000054010000}"/>
    <cellStyle name="Финансовый 3 3 3 4" xfId="222" xr:uid="{00000000-0005-0000-0000-000055010000}"/>
    <cellStyle name="Финансовый 3 3 3 5" xfId="514" xr:uid="{00000000-0005-0000-0000-000056010000}"/>
    <cellStyle name="Финансовый 3 3 4" xfId="63" xr:uid="{00000000-0005-0000-0000-000057010000}"/>
    <cellStyle name="Финансовый 3 3 4 2" xfId="392" xr:uid="{00000000-0005-0000-0000-000058010000}"/>
    <cellStyle name="Финансовый 3 3 4 2 2" xfId="682" xr:uid="{00000000-0005-0000-0000-000059010000}"/>
    <cellStyle name="Финансовый 3 3 4 3" xfId="259" xr:uid="{00000000-0005-0000-0000-00005A010000}"/>
    <cellStyle name="Финансовый 3 3 4 4" xfId="549" xr:uid="{00000000-0005-0000-0000-00005B010000}"/>
    <cellStyle name="Финансовый 3 3 5" xfId="86" xr:uid="{00000000-0005-0000-0000-00005C010000}"/>
    <cellStyle name="Финансовый 3 3 5 2" xfId="322" xr:uid="{00000000-0005-0000-0000-00005D010000}"/>
    <cellStyle name="Финансовый 3 3 5 3" xfId="612" xr:uid="{00000000-0005-0000-0000-00005E010000}"/>
    <cellStyle name="Финансовый 3 3 6" xfId="141" xr:uid="{00000000-0005-0000-0000-00005F010000}"/>
    <cellStyle name="Финансовый 3 3 7" xfId="466" xr:uid="{00000000-0005-0000-0000-000060010000}"/>
    <cellStyle name="Финансовый 3 4" xfId="10" xr:uid="{00000000-0005-0000-0000-000061010000}"/>
    <cellStyle name="Финансовый 3 4 2" xfId="23" xr:uid="{00000000-0005-0000-0000-000062010000}"/>
    <cellStyle name="Финансовый 3 4 2 2" xfId="46" xr:uid="{00000000-0005-0000-0000-000063010000}"/>
    <cellStyle name="Финансовый 3 4 2 2 2" xfId="440" xr:uid="{00000000-0005-0000-0000-000064010000}"/>
    <cellStyle name="Финансовый 3 4 2 2 2 2" xfId="730" xr:uid="{00000000-0005-0000-0000-000065010000}"/>
    <cellStyle name="Финансовый 3 4 2 2 3" xfId="307" xr:uid="{00000000-0005-0000-0000-000066010000}"/>
    <cellStyle name="Финансовый 3 4 2 2 4" xfId="597" xr:uid="{00000000-0005-0000-0000-000067010000}"/>
    <cellStyle name="Финансовый 3 4 2 3" xfId="69" xr:uid="{00000000-0005-0000-0000-000068010000}"/>
    <cellStyle name="Финансовый 3 4 2 3 2" xfId="370" xr:uid="{00000000-0005-0000-0000-000069010000}"/>
    <cellStyle name="Финансовый 3 4 2 3 3" xfId="660" xr:uid="{00000000-0005-0000-0000-00006A010000}"/>
    <cellStyle name="Финансовый 3 4 2 4" xfId="92" xr:uid="{00000000-0005-0000-0000-00006B010000}"/>
    <cellStyle name="Финансовый 3 4 2 5" xfId="235" xr:uid="{00000000-0005-0000-0000-00006C010000}"/>
    <cellStyle name="Финансовый 3 4 2 6" xfId="527" xr:uid="{00000000-0005-0000-0000-00006D010000}"/>
    <cellStyle name="Финансовый 3 4 3" xfId="34" xr:uid="{00000000-0005-0000-0000-00006E010000}"/>
    <cellStyle name="Финансовый 3 4 3 2" xfId="405" xr:uid="{00000000-0005-0000-0000-00006F010000}"/>
    <cellStyle name="Финансовый 3 4 3 2 2" xfId="695" xr:uid="{00000000-0005-0000-0000-000070010000}"/>
    <cellStyle name="Финансовый 3 4 3 3" xfId="272" xr:uid="{00000000-0005-0000-0000-000071010000}"/>
    <cellStyle name="Финансовый 3 4 3 4" xfId="562" xr:uid="{00000000-0005-0000-0000-000072010000}"/>
    <cellStyle name="Финансовый 3 4 4" xfId="57" xr:uid="{00000000-0005-0000-0000-000073010000}"/>
    <cellStyle name="Финансовый 3 4 4 2" xfId="335" xr:uid="{00000000-0005-0000-0000-000074010000}"/>
    <cellStyle name="Финансовый 3 4 4 3" xfId="625" xr:uid="{00000000-0005-0000-0000-000075010000}"/>
    <cellStyle name="Финансовый 3 4 5" xfId="80" xr:uid="{00000000-0005-0000-0000-000076010000}"/>
    <cellStyle name="Финансовый 3 4 6" xfId="197" xr:uid="{00000000-0005-0000-0000-000077010000}"/>
    <cellStyle name="Финансовый 3 4 7" xfId="492" xr:uid="{00000000-0005-0000-0000-000078010000}"/>
    <cellStyle name="Финансовый 3 5" xfId="8" xr:uid="{00000000-0005-0000-0000-000079010000}"/>
    <cellStyle name="Финансовый 3 5 2" xfId="21" xr:uid="{00000000-0005-0000-0000-00007A010000}"/>
    <cellStyle name="Финансовый 3 5 2 2" xfId="44" xr:uid="{00000000-0005-0000-0000-00007B010000}"/>
    <cellStyle name="Финансовый 3 5 2 2 2" xfId="418" xr:uid="{00000000-0005-0000-0000-00007C010000}"/>
    <cellStyle name="Финансовый 3 5 2 2 3" xfId="708" xr:uid="{00000000-0005-0000-0000-00007D010000}"/>
    <cellStyle name="Финансовый 3 5 2 3" xfId="67" xr:uid="{00000000-0005-0000-0000-00007E010000}"/>
    <cellStyle name="Финансовый 3 5 2 4" xfId="90" xr:uid="{00000000-0005-0000-0000-00007F010000}"/>
    <cellStyle name="Финансовый 3 5 2 5" xfId="285" xr:uid="{00000000-0005-0000-0000-000080010000}"/>
    <cellStyle name="Финансовый 3 5 2 6" xfId="575" xr:uid="{00000000-0005-0000-0000-000081010000}"/>
    <cellStyle name="Финансовый 3 5 3" xfId="32" xr:uid="{00000000-0005-0000-0000-000082010000}"/>
    <cellStyle name="Финансовый 3 5 3 2" xfId="348" xr:uid="{00000000-0005-0000-0000-000083010000}"/>
    <cellStyle name="Финансовый 3 5 3 3" xfId="638" xr:uid="{00000000-0005-0000-0000-000084010000}"/>
    <cellStyle name="Финансовый 3 5 4" xfId="55" xr:uid="{00000000-0005-0000-0000-000085010000}"/>
    <cellStyle name="Финансовый 3 5 5" xfId="78" xr:uid="{00000000-0005-0000-0000-000086010000}"/>
    <cellStyle name="Финансовый 3 5 6" xfId="212" xr:uid="{00000000-0005-0000-0000-000087010000}"/>
    <cellStyle name="Финансовый 3 5 7" xfId="505" xr:uid="{00000000-0005-0000-0000-000088010000}"/>
    <cellStyle name="Финансовый 3 6" xfId="249" xr:uid="{00000000-0005-0000-0000-000089010000}"/>
    <cellStyle name="Финансовый 3 6 2" xfId="383" xr:uid="{00000000-0005-0000-0000-00008A010000}"/>
    <cellStyle name="Финансовый 3 6 2 2" xfId="673" xr:uid="{00000000-0005-0000-0000-00008B010000}"/>
    <cellStyle name="Финансовый 3 6 3" xfId="540" xr:uid="{00000000-0005-0000-0000-00008C010000}"/>
    <cellStyle name="Финансовый 3 7" xfId="129" xr:uid="{00000000-0005-0000-0000-00008D010000}"/>
    <cellStyle name="Финансовый 3 7 2" xfId="457" xr:uid="{00000000-0005-0000-0000-00008E010000}"/>
    <cellStyle name="Финансовый 3 8" xfId="118" xr:uid="{00000000-0005-0000-0000-00008F010000}"/>
    <cellStyle name="Финансовый 3 9" xfId="449" xr:uid="{00000000-0005-0000-0000-000090010000}"/>
    <cellStyle name="Финансовый 4" xfId="13" xr:uid="{00000000-0005-0000-0000-000091010000}"/>
    <cellStyle name="Финансовый 4 2" xfId="26" xr:uid="{00000000-0005-0000-0000-000092010000}"/>
    <cellStyle name="Финансовый 4 2 2" xfId="49" xr:uid="{00000000-0005-0000-0000-000093010000}"/>
    <cellStyle name="Финансовый 4 2 2 2" xfId="113" xr:uid="{00000000-0005-0000-0000-000094010000}"/>
    <cellStyle name="Финансовый 4 2 2 2 2" xfId="120" xr:uid="{00000000-0005-0000-0000-000095010000}"/>
    <cellStyle name="Финансовый 4 2 2 2 2 2" xfId="136" xr:uid="{00000000-0005-0000-0000-000096010000}"/>
    <cellStyle name="Финансовый 4 2 2 2 2 2 2" xfId="202" xr:uid="{00000000-0005-0000-0000-000097010000}"/>
    <cellStyle name="Финансовый 4 2 2 2 2 2 2 2" xfId="239" xr:uid="{00000000-0005-0000-0000-000098010000}"/>
    <cellStyle name="Финансовый 4 2 2 2 2 2 2 2 2" xfId="311" xr:uid="{00000000-0005-0000-0000-000099010000}"/>
    <cellStyle name="Финансовый 4 2 2 2 2 2 2 2 2 2" xfId="444" xr:uid="{00000000-0005-0000-0000-00009A010000}"/>
    <cellStyle name="Финансовый 4 2 2 2 2 2 2 2 2 2 2" xfId="734" xr:uid="{00000000-0005-0000-0000-00009B010000}"/>
    <cellStyle name="Финансовый 4 2 2 2 2 2 2 2 2 3" xfId="601" xr:uid="{00000000-0005-0000-0000-00009C010000}"/>
    <cellStyle name="Финансовый 4 2 2 2 2 2 2 2 3" xfId="374" xr:uid="{00000000-0005-0000-0000-00009D010000}"/>
    <cellStyle name="Финансовый 4 2 2 2 2 2 2 2 3 2" xfId="664" xr:uid="{00000000-0005-0000-0000-00009E010000}"/>
    <cellStyle name="Финансовый 4 2 2 2 2 2 2 2 4" xfId="531" xr:uid="{00000000-0005-0000-0000-00009F010000}"/>
    <cellStyle name="Финансовый 4 2 2 2 2 2 2 3" xfId="276" xr:uid="{00000000-0005-0000-0000-0000A0010000}"/>
    <cellStyle name="Финансовый 4 2 2 2 2 2 2 3 2" xfId="409" xr:uid="{00000000-0005-0000-0000-0000A1010000}"/>
    <cellStyle name="Финансовый 4 2 2 2 2 2 2 3 2 2" xfId="699" xr:uid="{00000000-0005-0000-0000-0000A2010000}"/>
    <cellStyle name="Финансовый 4 2 2 2 2 2 2 3 3" xfId="566" xr:uid="{00000000-0005-0000-0000-0000A3010000}"/>
    <cellStyle name="Финансовый 4 2 2 2 2 2 2 4" xfId="339" xr:uid="{00000000-0005-0000-0000-0000A4010000}"/>
    <cellStyle name="Финансовый 4 2 2 2 2 2 2 4 2" xfId="629" xr:uid="{00000000-0005-0000-0000-0000A5010000}"/>
    <cellStyle name="Финансовый 4 2 2 2 2 2 2 5" xfId="496" xr:uid="{00000000-0005-0000-0000-0000A6010000}"/>
    <cellStyle name="Финансовый 4 2 2 2 2 2 3" xfId="218" xr:uid="{00000000-0005-0000-0000-0000A7010000}"/>
    <cellStyle name="Финансовый 4 2 2 2 2 2 3 2" xfId="290" xr:uid="{00000000-0005-0000-0000-0000A8010000}"/>
    <cellStyle name="Финансовый 4 2 2 2 2 2 3 2 2" xfId="423" xr:uid="{00000000-0005-0000-0000-0000A9010000}"/>
    <cellStyle name="Финансовый 4 2 2 2 2 2 3 2 2 2" xfId="713" xr:uid="{00000000-0005-0000-0000-0000AA010000}"/>
    <cellStyle name="Финансовый 4 2 2 2 2 2 3 2 3" xfId="580" xr:uid="{00000000-0005-0000-0000-0000AB010000}"/>
    <cellStyle name="Финансовый 4 2 2 2 2 2 3 3" xfId="353" xr:uid="{00000000-0005-0000-0000-0000AC010000}"/>
    <cellStyle name="Финансовый 4 2 2 2 2 2 3 3 2" xfId="643" xr:uid="{00000000-0005-0000-0000-0000AD010000}"/>
    <cellStyle name="Финансовый 4 2 2 2 2 2 3 4" xfId="510" xr:uid="{00000000-0005-0000-0000-0000AE010000}"/>
    <cellStyle name="Финансовый 4 2 2 2 2 2 4" xfId="255" xr:uid="{00000000-0005-0000-0000-0000AF010000}"/>
    <cellStyle name="Финансовый 4 2 2 2 2 2 4 2" xfId="388" xr:uid="{00000000-0005-0000-0000-0000B0010000}"/>
    <cellStyle name="Финансовый 4 2 2 2 2 2 4 2 2" xfId="678" xr:uid="{00000000-0005-0000-0000-0000B1010000}"/>
    <cellStyle name="Финансовый 4 2 2 2 2 2 4 3" xfId="545" xr:uid="{00000000-0005-0000-0000-0000B2010000}"/>
    <cellStyle name="Финансовый 4 2 2 2 2 2 5" xfId="319" xr:uid="{00000000-0005-0000-0000-0000B3010000}"/>
    <cellStyle name="Финансовый 4 2 2 2 2 2 5 2" xfId="609" xr:uid="{00000000-0005-0000-0000-0000B4010000}"/>
    <cellStyle name="Финансовый 4 2 2 2 2 2 6" xfId="462" xr:uid="{00000000-0005-0000-0000-0000B5010000}"/>
    <cellStyle name="Финансовый 4 2 2 2 2 3" xfId="194" xr:uid="{00000000-0005-0000-0000-0000B6010000}"/>
    <cellStyle name="Финансовый 4 2 2 2 2 3 2" xfId="233" xr:uid="{00000000-0005-0000-0000-0000B7010000}"/>
    <cellStyle name="Финансовый 4 2 2 2 2 3 2 2" xfId="305" xr:uid="{00000000-0005-0000-0000-0000B8010000}"/>
    <cellStyle name="Финансовый 4 2 2 2 2 3 2 2 2" xfId="438" xr:uid="{00000000-0005-0000-0000-0000B9010000}"/>
    <cellStyle name="Финансовый 4 2 2 2 2 3 2 2 2 2" xfId="728" xr:uid="{00000000-0005-0000-0000-0000BA010000}"/>
    <cellStyle name="Финансовый 4 2 2 2 2 3 2 2 3" xfId="595" xr:uid="{00000000-0005-0000-0000-0000BB010000}"/>
    <cellStyle name="Финансовый 4 2 2 2 2 3 2 3" xfId="368" xr:uid="{00000000-0005-0000-0000-0000BC010000}"/>
    <cellStyle name="Финансовый 4 2 2 2 2 3 2 3 2" xfId="658" xr:uid="{00000000-0005-0000-0000-0000BD010000}"/>
    <cellStyle name="Финансовый 4 2 2 2 2 3 2 4" xfId="525" xr:uid="{00000000-0005-0000-0000-0000BE010000}"/>
    <cellStyle name="Финансовый 4 2 2 2 2 3 3" xfId="270" xr:uid="{00000000-0005-0000-0000-0000BF010000}"/>
    <cellStyle name="Финансовый 4 2 2 2 2 3 3 2" xfId="403" xr:uid="{00000000-0005-0000-0000-0000C0010000}"/>
    <cellStyle name="Финансовый 4 2 2 2 2 3 3 2 2" xfId="693" xr:uid="{00000000-0005-0000-0000-0000C1010000}"/>
    <cellStyle name="Финансовый 4 2 2 2 2 3 3 3" xfId="560" xr:uid="{00000000-0005-0000-0000-0000C2010000}"/>
    <cellStyle name="Финансовый 4 2 2 2 2 3 4" xfId="333" xr:uid="{00000000-0005-0000-0000-0000C3010000}"/>
    <cellStyle name="Финансовый 4 2 2 2 2 3 4 2" xfId="623" xr:uid="{00000000-0005-0000-0000-0000C4010000}"/>
    <cellStyle name="Финансовый 4 2 2 2 2 3 5" xfId="490" xr:uid="{00000000-0005-0000-0000-0000C5010000}"/>
    <cellStyle name="Финансовый 4 2 2 2 2 4" xfId="210" xr:uid="{00000000-0005-0000-0000-0000C6010000}"/>
    <cellStyle name="Финансовый 4 2 2 2 2 4 2" xfId="283" xr:uid="{00000000-0005-0000-0000-0000C7010000}"/>
    <cellStyle name="Финансовый 4 2 2 2 2 4 2 2" xfId="416" xr:uid="{00000000-0005-0000-0000-0000C8010000}"/>
    <cellStyle name="Финансовый 4 2 2 2 2 4 2 2 2" xfId="706" xr:uid="{00000000-0005-0000-0000-0000C9010000}"/>
    <cellStyle name="Финансовый 4 2 2 2 2 4 2 3" xfId="573" xr:uid="{00000000-0005-0000-0000-0000CA010000}"/>
    <cellStyle name="Финансовый 4 2 2 2 2 4 3" xfId="346" xr:uid="{00000000-0005-0000-0000-0000CB010000}"/>
    <cellStyle name="Финансовый 4 2 2 2 2 4 3 2" xfId="636" xr:uid="{00000000-0005-0000-0000-0000CC010000}"/>
    <cellStyle name="Финансовый 4 2 2 2 2 4 4" xfId="503" xr:uid="{00000000-0005-0000-0000-0000CD010000}"/>
    <cellStyle name="Финансовый 4 2 2 2 2 5" xfId="247" xr:uid="{00000000-0005-0000-0000-0000CE010000}"/>
    <cellStyle name="Финансовый 4 2 2 2 2 5 2" xfId="381" xr:uid="{00000000-0005-0000-0000-0000CF010000}"/>
    <cellStyle name="Финансовый 4 2 2 2 2 5 2 2" xfId="671" xr:uid="{00000000-0005-0000-0000-0000D0010000}"/>
    <cellStyle name="Финансовый 4 2 2 2 2 5 3" xfId="538" xr:uid="{00000000-0005-0000-0000-0000D1010000}"/>
    <cellStyle name="Финансовый 4 2 2 2 2 6" xfId="127" xr:uid="{00000000-0005-0000-0000-0000D2010000}"/>
    <cellStyle name="Финансовый 4 2 2 2 2 6 2" xfId="455" xr:uid="{00000000-0005-0000-0000-0000D3010000}"/>
    <cellStyle name="Финансовый 4 2 2 2 3" xfId="189" xr:uid="{00000000-0005-0000-0000-0000D4010000}"/>
    <cellStyle name="Финансовый 4 2 2 2 3 2" xfId="204" xr:uid="{00000000-0005-0000-0000-0000D5010000}"/>
    <cellStyle name="Финансовый 4 2 2 2 3 2 2" xfId="241" xr:uid="{00000000-0005-0000-0000-0000D6010000}"/>
    <cellStyle name="Финансовый 4 2 2 2 3 2 2 2" xfId="313" xr:uid="{00000000-0005-0000-0000-0000D7010000}"/>
    <cellStyle name="Финансовый 4 2 2 2 3 2 2 2 2" xfId="446" xr:uid="{00000000-0005-0000-0000-0000D8010000}"/>
    <cellStyle name="Финансовый 4 2 2 2 3 2 2 2 2 2" xfId="736" xr:uid="{00000000-0005-0000-0000-0000D9010000}"/>
    <cellStyle name="Финансовый 4 2 2 2 3 2 2 2 3" xfId="603" xr:uid="{00000000-0005-0000-0000-0000DA010000}"/>
    <cellStyle name="Финансовый 4 2 2 2 3 2 2 3" xfId="376" xr:uid="{00000000-0005-0000-0000-0000DB010000}"/>
    <cellStyle name="Финансовый 4 2 2 2 3 2 2 3 2" xfId="666" xr:uid="{00000000-0005-0000-0000-0000DC010000}"/>
    <cellStyle name="Финансовый 4 2 2 2 3 2 2 4" xfId="533" xr:uid="{00000000-0005-0000-0000-0000DD010000}"/>
    <cellStyle name="Финансовый 4 2 2 2 3 2 3" xfId="278" xr:uid="{00000000-0005-0000-0000-0000DE010000}"/>
    <cellStyle name="Финансовый 4 2 2 2 3 2 3 2" xfId="411" xr:uid="{00000000-0005-0000-0000-0000DF010000}"/>
    <cellStyle name="Финансовый 4 2 2 2 3 2 3 2 2" xfId="701" xr:uid="{00000000-0005-0000-0000-0000E0010000}"/>
    <cellStyle name="Финансовый 4 2 2 2 3 2 3 3" xfId="568" xr:uid="{00000000-0005-0000-0000-0000E1010000}"/>
    <cellStyle name="Финансовый 4 2 2 2 3 2 4" xfId="341" xr:uid="{00000000-0005-0000-0000-0000E2010000}"/>
    <cellStyle name="Финансовый 4 2 2 2 3 2 4 2" xfId="631" xr:uid="{00000000-0005-0000-0000-0000E3010000}"/>
    <cellStyle name="Финансовый 4 2 2 2 3 2 5" xfId="498" xr:uid="{00000000-0005-0000-0000-0000E4010000}"/>
    <cellStyle name="Финансовый 4 2 2 2 3 3" xfId="228" xr:uid="{00000000-0005-0000-0000-0000E5010000}"/>
    <cellStyle name="Финансовый 4 2 2 2 3 3 2" xfId="300" xr:uid="{00000000-0005-0000-0000-0000E6010000}"/>
    <cellStyle name="Финансовый 4 2 2 2 3 3 2 2" xfId="433" xr:uid="{00000000-0005-0000-0000-0000E7010000}"/>
    <cellStyle name="Финансовый 4 2 2 2 3 3 2 2 2" xfId="723" xr:uid="{00000000-0005-0000-0000-0000E8010000}"/>
    <cellStyle name="Финансовый 4 2 2 2 3 3 2 3" xfId="590" xr:uid="{00000000-0005-0000-0000-0000E9010000}"/>
    <cellStyle name="Финансовый 4 2 2 2 3 3 3" xfId="363" xr:uid="{00000000-0005-0000-0000-0000EA010000}"/>
    <cellStyle name="Финансовый 4 2 2 2 3 3 3 2" xfId="653" xr:uid="{00000000-0005-0000-0000-0000EB010000}"/>
    <cellStyle name="Финансовый 4 2 2 2 3 3 4" xfId="520" xr:uid="{00000000-0005-0000-0000-0000EC010000}"/>
    <cellStyle name="Финансовый 4 2 2 2 3 4" xfId="265" xr:uid="{00000000-0005-0000-0000-0000ED010000}"/>
    <cellStyle name="Финансовый 4 2 2 2 3 4 2" xfId="398" xr:uid="{00000000-0005-0000-0000-0000EE010000}"/>
    <cellStyle name="Финансовый 4 2 2 2 3 4 2 2" xfId="688" xr:uid="{00000000-0005-0000-0000-0000EF010000}"/>
    <cellStyle name="Финансовый 4 2 2 2 3 4 3" xfId="555" xr:uid="{00000000-0005-0000-0000-0000F0010000}"/>
    <cellStyle name="Финансовый 4 2 2 2 3 5" xfId="328" xr:uid="{00000000-0005-0000-0000-0000F1010000}"/>
    <cellStyle name="Финансовый 4 2 2 2 3 5 2" xfId="618" xr:uid="{00000000-0005-0000-0000-0000F2010000}"/>
    <cellStyle name="Финансовый 4 2 2 2 3 6" xfId="485" xr:uid="{00000000-0005-0000-0000-0000F3010000}"/>
    <cellStyle name="Финансовый 4 2 2 2 4" xfId="209" xr:uid="{00000000-0005-0000-0000-0000F4010000}"/>
    <cellStyle name="Финансовый 4 2 2 2 4 2" xfId="282" xr:uid="{00000000-0005-0000-0000-0000F5010000}"/>
    <cellStyle name="Финансовый 4 2 2 2 4 2 2" xfId="415" xr:uid="{00000000-0005-0000-0000-0000F6010000}"/>
    <cellStyle name="Финансовый 4 2 2 2 4 2 2 2" xfId="705" xr:uid="{00000000-0005-0000-0000-0000F7010000}"/>
    <cellStyle name="Финансовый 4 2 2 2 4 2 3" xfId="572" xr:uid="{00000000-0005-0000-0000-0000F8010000}"/>
    <cellStyle name="Финансовый 4 2 2 2 4 3" xfId="345" xr:uid="{00000000-0005-0000-0000-0000F9010000}"/>
    <cellStyle name="Финансовый 4 2 2 2 4 3 2" xfId="635" xr:uid="{00000000-0005-0000-0000-0000FA010000}"/>
    <cellStyle name="Финансовый 4 2 2 2 4 4" xfId="502" xr:uid="{00000000-0005-0000-0000-0000FB010000}"/>
    <cellStyle name="Финансовый 4 2 2 2 5" xfId="246" xr:uid="{00000000-0005-0000-0000-0000FC010000}"/>
    <cellStyle name="Финансовый 4 2 2 2 5 2" xfId="380" xr:uid="{00000000-0005-0000-0000-0000FD010000}"/>
    <cellStyle name="Финансовый 4 2 2 2 5 2 2" xfId="670" xr:uid="{00000000-0005-0000-0000-0000FE010000}"/>
    <cellStyle name="Финансовый 4 2 2 2 5 3" xfId="537" xr:uid="{00000000-0005-0000-0000-0000FF010000}"/>
    <cellStyle name="Финансовый 4 2 2 2 6" xfId="126" xr:uid="{00000000-0005-0000-0000-000000020000}"/>
    <cellStyle name="Финансовый 4 2 2 2 6 2" xfId="314" xr:uid="{00000000-0005-0000-0000-000001020000}"/>
    <cellStyle name="Финансовый 4 2 2 2 6 2 2" xfId="604" xr:uid="{00000000-0005-0000-0000-000002020000}"/>
    <cellStyle name="Финансовый 4 2 2 2 6 3" xfId="454" xr:uid="{00000000-0005-0000-0000-000003020000}"/>
    <cellStyle name="Финансовый 4 2 2 3" xfId="119" xr:uid="{00000000-0005-0000-0000-000004020000}"/>
    <cellStyle name="Финансовый 4 2 2 3 2" xfId="137" xr:uid="{00000000-0005-0000-0000-000005020000}"/>
    <cellStyle name="Финансовый 4 2 2 3 2 2" xfId="193" xr:uid="{00000000-0005-0000-0000-000006020000}"/>
    <cellStyle name="Финансовый 4 2 2 3 2 2 2" xfId="232" xr:uid="{00000000-0005-0000-0000-000007020000}"/>
    <cellStyle name="Финансовый 4 2 2 3 2 2 2 2" xfId="304" xr:uid="{00000000-0005-0000-0000-000008020000}"/>
    <cellStyle name="Финансовый 4 2 2 3 2 2 2 2 2" xfId="437" xr:uid="{00000000-0005-0000-0000-000009020000}"/>
    <cellStyle name="Финансовый 4 2 2 3 2 2 2 2 2 2" xfId="727" xr:uid="{00000000-0005-0000-0000-00000A020000}"/>
    <cellStyle name="Финансовый 4 2 2 3 2 2 2 2 3" xfId="594" xr:uid="{00000000-0005-0000-0000-00000B020000}"/>
    <cellStyle name="Финансовый 4 2 2 3 2 2 2 3" xfId="367" xr:uid="{00000000-0005-0000-0000-00000C020000}"/>
    <cellStyle name="Финансовый 4 2 2 3 2 2 2 3 2" xfId="657" xr:uid="{00000000-0005-0000-0000-00000D020000}"/>
    <cellStyle name="Финансовый 4 2 2 3 2 2 2 4" xfId="524" xr:uid="{00000000-0005-0000-0000-00000E020000}"/>
    <cellStyle name="Финансовый 4 2 2 3 2 2 3" xfId="269" xr:uid="{00000000-0005-0000-0000-00000F020000}"/>
    <cellStyle name="Финансовый 4 2 2 3 2 2 3 2" xfId="402" xr:uid="{00000000-0005-0000-0000-000010020000}"/>
    <cellStyle name="Финансовый 4 2 2 3 2 2 3 2 2" xfId="692" xr:uid="{00000000-0005-0000-0000-000011020000}"/>
    <cellStyle name="Финансовый 4 2 2 3 2 2 3 3" xfId="559" xr:uid="{00000000-0005-0000-0000-000012020000}"/>
    <cellStyle name="Финансовый 4 2 2 3 2 2 4" xfId="332" xr:uid="{00000000-0005-0000-0000-000013020000}"/>
    <cellStyle name="Финансовый 4 2 2 3 2 2 4 2" xfId="622" xr:uid="{00000000-0005-0000-0000-000014020000}"/>
    <cellStyle name="Финансовый 4 2 2 3 2 2 5" xfId="489" xr:uid="{00000000-0005-0000-0000-000015020000}"/>
    <cellStyle name="Финансовый 4 2 2 3 2 3" xfId="219" xr:uid="{00000000-0005-0000-0000-000016020000}"/>
    <cellStyle name="Финансовый 4 2 2 3 2 3 2" xfId="291" xr:uid="{00000000-0005-0000-0000-000017020000}"/>
    <cellStyle name="Финансовый 4 2 2 3 2 3 2 2" xfId="424" xr:uid="{00000000-0005-0000-0000-000018020000}"/>
    <cellStyle name="Финансовый 4 2 2 3 2 3 2 2 2" xfId="714" xr:uid="{00000000-0005-0000-0000-000019020000}"/>
    <cellStyle name="Финансовый 4 2 2 3 2 3 2 3" xfId="581" xr:uid="{00000000-0005-0000-0000-00001A020000}"/>
    <cellStyle name="Финансовый 4 2 2 3 2 3 3" xfId="354" xr:uid="{00000000-0005-0000-0000-00001B020000}"/>
    <cellStyle name="Финансовый 4 2 2 3 2 3 3 2" xfId="644" xr:uid="{00000000-0005-0000-0000-00001C020000}"/>
    <cellStyle name="Финансовый 4 2 2 3 2 3 4" xfId="511" xr:uid="{00000000-0005-0000-0000-00001D020000}"/>
    <cellStyle name="Финансовый 4 2 2 3 2 4" xfId="256" xr:uid="{00000000-0005-0000-0000-00001E020000}"/>
    <cellStyle name="Финансовый 4 2 2 3 2 4 2" xfId="389" xr:uid="{00000000-0005-0000-0000-00001F020000}"/>
    <cellStyle name="Финансовый 4 2 2 3 2 4 2 2" xfId="679" xr:uid="{00000000-0005-0000-0000-000020020000}"/>
    <cellStyle name="Финансовый 4 2 2 3 2 4 3" xfId="546" xr:uid="{00000000-0005-0000-0000-000021020000}"/>
    <cellStyle name="Финансовый 4 2 2 3 2 5" xfId="320" xr:uid="{00000000-0005-0000-0000-000022020000}"/>
    <cellStyle name="Финансовый 4 2 2 3 2 5 2" xfId="610" xr:uid="{00000000-0005-0000-0000-000023020000}"/>
    <cellStyle name="Финансовый 4 2 2 3 2 6" xfId="463" xr:uid="{00000000-0005-0000-0000-000024020000}"/>
    <cellStyle name="Финансовый 4 2 2 3 3" xfId="196" xr:uid="{00000000-0005-0000-0000-000025020000}"/>
    <cellStyle name="Финансовый 4 2 2 3 3 2" xfId="234" xr:uid="{00000000-0005-0000-0000-000026020000}"/>
    <cellStyle name="Финансовый 4 2 2 3 3 2 2" xfId="306" xr:uid="{00000000-0005-0000-0000-000027020000}"/>
    <cellStyle name="Финансовый 4 2 2 3 3 2 2 2" xfId="439" xr:uid="{00000000-0005-0000-0000-000028020000}"/>
    <cellStyle name="Финансовый 4 2 2 3 3 2 2 2 2" xfId="729" xr:uid="{00000000-0005-0000-0000-000029020000}"/>
    <cellStyle name="Финансовый 4 2 2 3 3 2 2 3" xfId="596" xr:uid="{00000000-0005-0000-0000-00002A020000}"/>
    <cellStyle name="Финансовый 4 2 2 3 3 2 3" xfId="369" xr:uid="{00000000-0005-0000-0000-00002B020000}"/>
    <cellStyle name="Финансовый 4 2 2 3 3 2 3 2" xfId="659" xr:uid="{00000000-0005-0000-0000-00002C020000}"/>
    <cellStyle name="Финансовый 4 2 2 3 3 2 4" xfId="526" xr:uid="{00000000-0005-0000-0000-00002D020000}"/>
    <cellStyle name="Финансовый 4 2 2 3 3 3" xfId="271" xr:uid="{00000000-0005-0000-0000-00002E020000}"/>
    <cellStyle name="Финансовый 4 2 2 3 3 3 2" xfId="404" xr:uid="{00000000-0005-0000-0000-00002F020000}"/>
    <cellStyle name="Финансовый 4 2 2 3 3 3 2 2" xfId="694" xr:uid="{00000000-0005-0000-0000-000030020000}"/>
    <cellStyle name="Финансовый 4 2 2 3 3 3 3" xfId="561" xr:uid="{00000000-0005-0000-0000-000031020000}"/>
    <cellStyle name="Финансовый 4 2 2 3 3 4" xfId="334" xr:uid="{00000000-0005-0000-0000-000032020000}"/>
    <cellStyle name="Финансовый 4 2 2 3 3 4 2" xfId="624" xr:uid="{00000000-0005-0000-0000-000033020000}"/>
    <cellStyle name="Финансовый 4 2 2 3 3 5" xfId="491" xr:uid="{00000000-0005-0000-0000-000034020000}"/>
    <cellStyle name="Финансовый 4 2 2 3 4" xfId="211" xr:uid="{00000000-0005-0000-0000-000035020000}"/>
    <cellStyle name="Финансовый 4 2 2 3 4 2" xfId="284" xr:uid="{00000000-0005-0000-0000-000036020000}"/>
    <cellStyle name="Финансовый 4 2 2 3 4 2 2" xfId="417" xr:uid="{00000000-0005-0000-0000-000037020000}"/>
    <cellStyle name="Финансовый 4 2 2 3 4 2 2 2" xfId="707" xr:uid="{00000000-0005-0000-0000-000038020000}"/>
    <cellStyle name="Финансовый 4 2 2 3 4 2 3" xfId="574" xr:uid="{00000000-0005-0000-0000-000039020000}"/>
    <cellStyle name="Финансовый 4 2 2 3 4 3" xfId="347" xr:uid="{00000000-0005-0000-0000-00003A020000}"/>
    <cellStyle name="Финансовый 4 2 2 3 4 3 2" xfId="637" xr:uid="{00000000-0005-0000-0000-00003B020000}"/>
    <cellStyle name="Финансовый 4 2 2 3 4 4" xfId="504" xr:uid="{00000000-0005-0000-0000-00003C020000}"/>
    <cellStyle name="Финансовый 4 2 2 3 5" xfId="248" xr:uid="{00000000-0005-0000-0000-00003D020000}"/>
    <cellStyle name="Финансовый 4 2 2 3 5 2" xfId="382" xr:uid="{00000000-0005-0000-0000-00003E020000}"/>
    <cellStyle name="Финансовый 4 2 2 3 5 2 2" xfId="672" xr:uid="{00000000-0005-0000-0000-00003F020000}"/>
    <cellStyle name="Финансовый 4 2 2 3 5 3" xfId="539" xr:uid="{00000000-0005-0000-0000-000040020000}"/>
    <cellStyle name="Финансовый 4 2 2 3 6" xfId="128" xr:uid="{00000000-0005-0000-0000-000041020000}"/>
    <cellStyle name="Финансовый 4 2 2 3 6 2" xfId="456" xr:uid="{00000000-0005-0000-0000-000042020000}"/>
    <cellStyle name="Финансовый 4 2 2 4" xfId="132" xr:uid="{00000000-0005-0000-0000-000043020000}"/>
    <cellStyle name="Финансовый 4 2 2 4 2" xfId="203" xr:uid="{00000000-0005-0000-0000-000044020000}"/>
    <cellStyle name="Финансовый 4 2 2 4 2 2" xfId="240" xr:uid="{00000000-0005-0000-0000-000045020000}"/>
    <cellStyle name="Финансовый 4 2 2 4 2 2 2" xfId="312" xr:uid="{00000000-0005-0000-0000-000046020000}"/>
    <cellStyle name="Финансовый 4 2 2 4 2 2 2 2" xfId="445" xr:uid="{00000000-0005-0000-0000-000047020000}"/>
    <cellStyle name="Финансовый 4 2 2 4 2 2 2 2 2" xfId="735" xr:uid="{00000000-0005-0000-0000-000048020000}"/>
    <cellStyle name="Финансовый 4 2 2 4 2 2 2 3" xfId="602" xr:uid="{00000000-0005-0000-0000-000049020000}"/>
    <cellStyle name="Финансовый 4 2 2 4 2 2 3" xfId="375" xr:uid="{00000000-0005-0000-0000-00004A020000}"/>
    <cellStyle name="Финансовый 4 2 2 4 2 2 3 2" xfId="665" xr:uid="{00000000-0005-0000-0000-00004B020000}"/>
    <cellStyle name="Финансовый 4 2 2 4 2 2 4" xfId="532" xr:uid="{00000000-0005-0000-0000-00004C020000}"/>
    <cellStyle name="Финансовый 4 2 2 4 2 3" xfId="277" xr:uid="{00000000-0005-0000-0000-00004D020000}"/>
    <cellStyle name="Финансовый 4 2 2 4 2 3 2" xfId="410" xr:uid="{00000000-0005-0000-0000-00004E020000}"/>
    <cellStyle name="Финансовый 4 2 2 4 2 3 2 2" xfId="700" xr:uid="{00000000-0005-0000-0000-00004F020000}"/>
    <cellStyle name="Финансовый 4 2 2 4 2 3 3" xfId="567" xr:uid="{00000000-0005-0000-0000-000050020000}"/>
    <cellStyle name="Финансовый 4 2 2 4 2 4" xfId="340" xr:uid="{00000000-0005-0000-0000-000051020000}"/>
    <cellStyle name="Финансовый 4 2 2 4 2 4 2" xfId="630" xr:uid="{00000000-0005-0000-0000-000052020000}"/>
    <cellStyle name="Финансовый 4 2 2 4 2 5" xfId="497" xr:uid="{00000000-0005-0000-0000-000053020000}"/>
    <cellStyle name="Финансовый 4 2 2 4 3" xfId="214" xr:uid="{00000000-0005-0000-0000-000054020000}"/>
    <cellStyle name="Финансовый 4 2 2 4 3 2" xfId="286" xr:uid="{00000000-0005-0000-0000-000055020000}"/>
    <cellStyle name="Финансовый 4 2 2 4 3 2 2" xfId="419" xr:uid="{00000000-0005-0000-0000-000056020000}"/>
    <cellStyle name="Финансовый 4 2 2 4 3 2 2 2" xfId="709" xr:uid="{00000000-0005-0000-0000-000057020000}"/>
    <cellStyle name="Финансовый 4 2 2 4 3 2 3" xfId="576" xr:uid="{00000000-0005-0000-0000-000058020000}"/>
    <cellStyle name="Финансовый 4 2 2 4 3 3" xfId="349" xr:uid="{00000000-0005-0000-0000-000059020000}"/>
    <cellStyle name="Финансовый 4 2 2 4 3 3 2" xfId="639" xr:uid="{00000000-0005-0000-0000-00005A020000}"/>
    <cellStyle name="Финансовый 4 2 2 4 3 4" xfId="506" xr:uid="{00000000-0005-0000-0000-00005B020000}"/>
    <cellStyle name="Финансовый 4 2 2 4 4" xfId="251" xr:uid="{00000000-0005-0000-0000-00005C020000}"/>
    <cellStyle name="Финансовый 4 2 2 4 4 2" xfId="384" xr:uid="{00000000-0005-0000-0000-00005D020000}"/>
    <cellStyle name="Финансовый 4 2 2 4 4 2 2" xfId="674" xr:uid="{00000000-0005-0000-0000-00005E020000}"/>
    <cellStyle name="Финансовый 4 2 2 4 4 3" xfId="541" xr:uid="{00000000-0005-0000-0000-00005F020000}"/>
    <cellStyle name="Финансовый 4 2 2 4 5" xfId="315" xr:uid="{00000000-0005-0000-0000-000060020000}"/>
    <cellStyle name="Финансовый 4 2 2 4 5 2" xfId="605" xr:uid="{00000000-0005-0000-0000-000061020000}"/>
    <cellStyle name="Финансовый 4 2 2 4 6" xfId="458" xr:uid="{00000000-0005-0000-0000-000062020000}"/>
    <cellStyle name="Финансовый 4 2 2 5" xfId="146" xr:uid="{00000000-0005-0000-0000-000063020000}"/>
    <cellStyle name="Финансовый 4 2 2 5 2" xfId="224" xr:uid="{00000000-0005-0000-0000-000064020000}"/>
    <cellStyle name="Финансовый 4 2 2 5 2 2" xfId="296" xr:uid="{00000000-0005-0000-0000-000065020000}"/>
    <cellStyle name="Финансовый 4 2 2 5 2 2 2" xfId="429" xr:uid="{00000000-0005-0000-0000-000066020000}"/>
    <cellStyle name="Финансовый 4 2 2 5 2 2 2 2" xfId="719" xr:uid="{00000000-0005-0000-0000-000067020000}"/>
    <cellStyle name="Финансовый 4 2 2 5 2 2 3" xfId="586" xr:uid="{00000000-0005-0000-0000-000068020000}"/>
    <cellStyle name="Финансовый 4 2 2 5 2 3" xfId="359" xr:uid="{00000000-0005-0000-0000-000069020000}"/>
    <cellStyle name="Финансовый 4 2 2 5 2 3 2" xfId="649" xr:uid="{00000000-0005-0000-0000-00006A020000}"/>
    <cellStyle name="Финансовый 4 2 2 5 2 4" xfId="516" xr:uid="{00000000-0005-0000-0000-00006B020000}"/>
    <cellStyle name="Финансовый 4 2 2 5 3" xfId="261" xr:uid="{00000000-0005-0000-0000-00006C020000}"/>
    <cellStyle name="Финансовый 4 2 2 5 3 2" xfId="394" xr:uid="{00000000-0005-0000-0000-00006D020000}"/>
    <cellStyle name="Финансовый 4 2 2 5 3 2 2" xfId="684" xr:uid="{00000000-0005-0000-0000-00006E020000}"/>
    <cellStyle name="Финансовый 4 2 2 5 3 3" xfId="551" xr:uid="{00000000-0005-0000-0000-00006F020000}"/>
    <cellStyle name="Финансовый 4 2 2 5 4" xfId="324" xr:uid="{00000000-0005-0000-0000-000070020000}"/>
    <cellStyle name="Финансовый 4 2 2 5 4 2" xfId="614" xr:uid="{00000000-0005-0000-0000-000071020000}"/>
    <cellStyle name="Финансовый 4 2 2 5 5" xfId="468" xr:uid="{00000000-0005-0000-0000-000072020000}"/>
    <cellStyle name="Финансовый 4 2 2 6" xfId="205" xr:uid="{00000000-0005-0000-0000-000073020000}"/>
    <cellStyle name="Финансовый 4 2 2 6 2" xfId="279" xr:uid="{00000000-0005-0000-0000-000074020000}"/>
    <cellStyle name="Финансовый 4 2 2 6 2 2" xfId="412" xr:uid="{00000000-0005-0000-0000-000075020000}"/>
    <cellStyle name="Финансовый 4 2 2 6 2 2 2" xfId="702" xr:uid="{00000000-0005-0000-0000-000076020000}"/>
    <cellStyle name="Финансовый 4 2 2 6 2 3" xfId="569" xr:uid="{00000000-0005-0000-0000-000077020000}"/>
    <cellStyle name="Финансовый 4 2 2 6 3" xfId="342" xr:uid="{00000000-0005-0000-0000-000078020000}"/>
    <cellStyle name="Финансовый 4 2 2 6 3 2" xfId="632" xr:uid="{00000000-0005-0000-0000-000079020000}"/>
    <cellStyle name="Финансовый 4 2 2 6 4" xfId="499" xr:uid="{00000000-0005-0000-0000-00007A020000}"/>
    <cellStyle name="Финансовый 4 2 2 7" xfId="242" xr:uid="{00000000-0005-0000-0000-00007B020000}"/>
    <cellStyle name="Финансовый 4 2 2 7 2" xfId="377" xr:uid="{00000000-0005-0000-0000-00007C020000}"/>
    <cellStyle name="Финансовый 4 2 2 7 2 2" xfId="667" xr:uid="{00000000-0005-0000-0000-00007D020000}"/>
    <cellStyle name="Финансовый 4 2 2 7 3" xfId="534" xr:uid="{00000000-0005-0000-0000-00007E020000}"/>
    <cellStyle name="Финансовый 4 2 2 8" xfId="122" xr:uid="{00000000-0005-0000-0000-00007F020000}"/>
    <cellStyle name="Финансовый 4 2 2 8 2" xfId="451" xr:uid="{00000000-0005-0000-0000-000080020000}"/>
    <cellStyle name="Финансовый 4 2 2 9" xfId="112" xr:uid="{00000000-0005-0000-0000-000081020000}"/>
    <cellStyle name="Финансовый 4 2 3" xfId="72" xr:uid="{00000000-0005-0000-0000-000082020000}"/>
    <cellStyle name="Финансовый 4 2 3 2" xfId="298" xr:uid="{00000000-0005-0000-0000-000083020000}"/>
    <cellStyle name="Финансовый 4 2 3 2 2" xfId="431" xr:uid="{00000000-0005-0000-0000-000084020000}"/>
    <cellStyle name="Финансовый 4 2 3 2 2 2" xfId="721" xr:uid="{00000000-0005-0000-0000-000085020000}"/>
    <cellStyle name="Финансовый 4 2 3 2 3" xfId="588" xr:uid="{00000000-0005-0000-0000-000086020000}"/>
    <cellStyle name="Финансовый 4 2 3 3" xfId="361" xr:uid="{00000000-0005-0000-0000-000087020000}"/>
    <cellStyle name="Финансовый 4 2 3 3 2" xfId="651" xr:uid="{00000000-0005-0000-0000-000088020000}"/>
    <cellStyle name="Финансовый 4 2 3 4" xfId="226" xr:uid="{00000000-0005-0000-0000-000089020000}"/>
    <cellStyle name="Финансовый 4 2 3 5" xfId="518" xr:uid="{00000000-0005-0000-0000-00008A020000}"/>
    <cellStyle name="Финансовый 4 2 4" xfId="95" xr:uid="{00000000-0005-0000-0000-00008B020000}"/>
    <cellStyle name="Финансовый 4 2 4 2" xfId="396" xr:uid="{00000000-0005-0000-0000-00008C020000}"/>
    <cellStyle name="Финансовый 4 2 4 2 2" xfId="686" xr:uid="{00000000-0005-0000-0000-00008D020000}"/>
    <cellStyle name="Финансовый 4 2 4 3" xfId="263" xr:uid="{00000000-0005-0000-0000-00008E020000}"/>
    <cellStyle name="Финансовый 4 2 4 4" xfId="553" xr:uid="{00000000-0005-0000-0000-00008F020000}"/>
    <cellStyle name="Финансовый 4 2 5" xfId="326" xr:uid="{00000000-0005-0000-0000-000090020000}"/>
    <cellStyle name="Финансовый 4 2 5 2" xfId="616" xr:uid="{00000000-0005-0000-0000-000091020000}"/>
    <cellStyle name="Финансовый 4 2 6" xfId="187" xr:uid="{00000000-0005-0000-0000-000092020000}"/>
    <cellStyle name="Финансовый 4 2 7" xfId="483" xr:uid="{00000000-0005-0000-0000-000093020000}"/>
    <cellStyle name="Финансовый 4 3" xfId="37" xr:uid="{00000000-0005-0000-0000-000094020000}"/>
    <cellStyle name="Финансовый 4 3 2" xfId="237" xr:uid="{00000000-0005-0000-0000-000095020000}"/>
    <cellStyle name="Финансовый 4 3 2 2" xfId="309" xr:uid="{00000000-0005-0000-0000-000096020000}"/>
    <cellStyle name="Финансовый 4 3 2 2 2" xfId="442" xr:uid="{00000000-0005-0000-0000-000097020000}"/>
    <cellStyle name="Финансовый 4 3 2 2 2 2" xfId="732" xr:uid="{00000000-0005-0000-0000-000098020000}"/>
    <cellStyle name="Финансовый 4 3 2 2 3" xfId="599" xr:uid="{00000000-0005-0000-0000-000099020000}"/>
    <cellStyle name="Финансовый 4 3 2 3" xfId="372" xr:uid="{00000000-0005-0000-0000-00009A020000}"/>
    <cellStyle name="Финансовый 4 3 2 3 2" xfId="662" xr:uid="{00000000-0005-0000-0000-00009B020000}"/>
    <cellStyle name="Финансовый 4 3 2 4" xfId="529" xr:uid="{00000000-0005-0000-0000-00009C020000}"/>
    <cellStyle name="Финансовый 4 3 3" xfId="274" xr:uid="{00000000-0005-0000-0000-00009D020000}"/>
    <cellStyle name="Финансовый 4 3 3 2" xfId="407" xr:uid="{00000000-0005-0000-0000-00009E020000}"/>
    <cellStyle name="Финансовый 4 3 3 2 2" xfId="697" xr:uid="{00000000-0005-0000-0000-00009F020000}"/>
    <cellStyle name="Финансовый 4 3 3 3" xfId="564" xr:uid="{00000000-0005-0000-0000-0000A0020000}"/>
    <cellStyle name="Финансовый 4 3 4" xfId="337" xr:uid="{00000000-0005-0000-0000-0000A1020000}"/>
    <cellStyle name="Финансовый 4 3 4 2" xfId="627" xr:uid="{00000000-0005-0000-0000-0000A2020000}"/>
    <cellStyle name="Финансовый 4 3 5" xfId="199" xr:uid="{00000000-0005-0000-0000-0000A3020000}"/>
    <cellStyle name="Финансовый 4 3 6" xfId="494" xr:uid="{00000000-0005-0000-0000-0000A4020000}"/>
    <cellStyle name="Финансовый 4 4" xfId="60" xr:uid="{00000000-0005-0000-0000-0000A5020000}"/>
    <cellStyle name="Финансовый 4 4 2" xfId="295" xr:uid="{00000000-0005-0000-0000-0000A6020000}"/>
    <cellStyle name="Финансовый 4 4 2 2" xfId="428" xr:uid="{00000000-0005-0000-0000-0000A7020000}"/>
    <cellStyle name="Финансовый 4 4 2 2 2" xfId="718" xr:uid="{00000000-0005-0000-0000-0000A8020000}"/>
    <cellStyle name="Финансовый 4 4 2 3" xfId="585" xr:uid="{00000000-0005-0000-0000-0000A9020000}"/>
    <cellStyle name="Финансовый 4 4 3" xfId="358" xr:uid="{00000000-0005-0000-0000-0000AA020000}"/>
    <cellStyle name="Финансовый 4 4 3 2" xfId="648" xr:uid="{00000000-0005-0000-0000-0000AB020000}"/>
    <cellStyle name="Финансовый 4 4 4" xfId="223" xr:uid="{00000000-0005-0000-0000-0000AC020000}"/>
    <cellStyle name="Финансовый 4 4 5" xfId="515" xr:uid="{00000000-0005-0000-0000-0000AD020000}"/>
    <cellStyle name="Финансовый 4 5" xfId="83" xr:uid="{00000000-0005-0000-0000-0000AE020000}"/>
    <cellStyle name="Финансовый 4 5 2" xfId="393" xr:uid="{00000000-0005-0000-0000-0000AF020000}"/>
    <cellStyle name="Финансовый 4 5 2 2" xfId="683" xr:uid="{00000000-0005-0000-0000-0000B0020000}"/>
    <cellStyle name="Финансовый 4 5 3" xfId="260" xr:uid="{00000000-0005-0000-0000-0000B1020000}"/>
    <cellStyle name="Финансовый 4 5 4" xfId="550" xr:uid="{00000000-0005-0000-0000-0000B2020000}"/>
    <cellStyle name="Финансовый 4 6" xfId="323" xr:uid="{00000000-0005-0000-0000-0000B3020000}"/>
    <cellStyle name="Финансовый 4 6 2" xfId="613" xr:uid="{00000000-0005-0000-0000-0000B4020000}"/>
    <cellStyle name="Финансовый 4 7" xfId="143" xr:uid="{00000000-0005-0000-0000-0000B5020000}"/>
    <cellStyle name="Финансовый 4 8" xfId="467" xr:uid="{00000000-0005-0000-0000-0000B6020000}"/>
    <cellStyle name="Финансовый 5" xfId="9" xr:uid="{00000000-0005-0000-0000-0000B7020000}"/>
    <cellStyle name="Финансовый 5 2" xfId="22" xr:uid="{00000000-0005-0000-0000-0000B8020000}"/>
    <cellStyle name="Финансовый 5 2 2" xfId="45" xr:uid="{00000000-0005-0000-0000-0000B9020000}"/>
    <cellStyle name="Финансовый 5 2 2 2" xfId="426" xr:uid="{00000000-0005-0000-0000-0000BA020000}"/>
    <cellStyle name="Финансовый 5 2 2 3" xfId="716" xr:uid="{00000000-0005-0000-0000-0000BB020000}"/>
    <cellStyle name="Финансовый 5 2 3" xfId="68" xr:uid="{00000000-0005-0000-0000-0000BC020000}"/>
    <cellStyle name="Финансовый 5 2 4" xfId="91" xr:uid="{00000000-0005-0000-0000-0000BD020000}"/>
    <cellStyle name="Финансовый 5 2 5" xfId="293" xr:uid="{00000000-0005-0000-0000-0000BE020000}"/>
    <cellStyle name="Финансовый 5 2 6" xfId="583" xr:uid="{00000000-0005-0000-0000-0000BF020000}"/>
    <cellStyle name="Финансовый 5 3" xfId="33" xr:uid="{00000000-0005-0000-0000-0000C0020000}"/>
    <cellStyle name="Финансовый 5 3 2" xfId="356" xr:uid="{00000000-0005-0000-0000-0000C1020000}"/>
    <cellStyle name="Финансовый 5 3 3" xfId="646" xr:uid="{00000000-0005-0000-0000-0000C2020000}"/>
    <cellStyle name="Финансовый 5 4" xfId="56" xr:uid="{00000000-0005-0000-0000-0000C3020000}"/>
    <cellStyle name="Финансовый 5 5" xfId="79" xr:uid="{00000000-0005-0000-0000-0000C4020000}"/>
    <cellStyle name="Финансовый 5 6" xfId="221" xr:uid="{00000000-0005-0000-0000-0000C5020000}"/>
    <cellStyle name="Финансовый 5 7" xfId="513" xr:uid="{00000000-0005-0000-0000-0000C6020000}"/>
    <cellStyle name="Финансовый 6" xfId="7" xr:uid="{00000000-0005-0000-0000-0000C7020000}"/>
    <cellStyle name="Финансовый 6 2" xfId="20" xr:uid="{00000000-0005-0000-0000-0000C8020000}"/>
    <cellStyle name="Финансовый 6 2 2" xfId="43" xr:uid="{00000000-0005-0000-0000-0000C9020000}"/>
    <cellStyle name="Финансовый 6 2 3" xfId="66" xr:uid="{00000000-0005-0000-0000-0000CA020000}"/>
    <cellStyle name="Финансовый 6 2 4" xfId="89" xr:uid="{00000000-0005-0000-0000-0000CB020000}"/>
    <cellStyle name="Финансовый 6 2 5" xfId="391" xr:uid="{00000000-0005-0000-0000-0000CC020000}"/>
    <cellStyle name="Финансовый 6 2 6" xfId="681" xr:uid="{00000000-0005-0000-0000-0000CD020000}"/>
    <cellStyle name="Финансовый 6 3" xfId="31" xr:uid="{00000000-0005-0000-0000-0000CE020000}"/>
    <cellStyle name="Финансовый 6 4" xfId="54" xr:uid="{00000000-0005-0000-0000-0000CF020000}"/>
    <cellStyle name="Финансовый 6 5" xfId="77" xr:uid="{00000000-0005-0000-0000-0000D0020000}"/>
    <cellStyle name="Финансовый 6 6" xfId="258" xr:uid="{00000000-0005-0000-0000-0000D1020000}"/>
    <cellStyle name="Финансовый 6 7" xfId="548" xr:uid="{00000000-0005-0000-0000-0000D2020000}"/>
    <cellStyle name="Финансовый 7" xfId="19" xr:uid="{00000000-0005-0000-0000-0000D3020000}"/>
    <cellStyle name="Финансовый 7 2" xfId="42" xr:uid="{00000000-0005-0000-0000-0000D4020000}"/>
    <cellStyle name="Финансовый 7 3" xfId="65" xr:uid="{00000000-0005-0000-0000-0000D5020000}"/>
    <cellStyle name="Финансовый 7 4" xfId="88" xr:uid="{00000000-0005-0000-0000-0000D6020000}"/>
    <cellStyle name="Финансовый 7 5" xfId="139" xr:uid="{00000000-0005-0000-0000-0000D7020000}"/>
    <cellStyle name="Финансовый 7 6" xfId="465" xr:uid="{00000000-0005-0000-0000-0000D8020000}"/>
    <cellStyle name="Финансовый 8" xfId="5" xr:uid="{00000000-0005-0000-0000-0000D9020000}"/>
    <cellStyle name="Финансовый 9" xfId="30" xr:uid="{00000000-0005-0000-0000-0000DA020000}"/>
    <cellStyle name="Хороший 2" xfId="148" xr:uid="{00000000-0005-0000-0000-0000DB020000}"/>
    <cellStyle name="Хороший 2 2" xfId="195" xr:uid="{00000000-0005-0000-0000-0000DC020000}"/>
    <cellStyle name="Хороший 2 3" xfId="186" xr:uid="{00000000-0005-0000-0000-0000DD020000}"/>
    <cellStyle name="Хороший 3" xfId="208" xr:uid="{00000000-0005-0000-0000-0000DE020000}"/>
    <cellStyle name="Хороший 4" xfId="245" xr:uid="{00000000-0005-0000-0000-0000DF020000}"/>
    <cellStyle name="Хороший 5" xfId="125" xr:uid="{00000000-0005-0000-0000-0000E0020000}"/>
  </cellStyles>
  <dxfs count="7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numFmt numFmtId="4" formatCode="#,##0.00"/>
      <fill>
        <gradientFill degree="90">
          <stop position="0">
            <color theme="0"/>
          </stop>
          <stop position="1">
            <color theme="4" tint="0.59999389629810485"/>
          </stop>
        </gradient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  <dxf>
      <numFmt numFmtId="4" formatCode="#,##0.00"/>
      <fill>
        <gradientFill degree="90">
          <stop position="0">
            <color theme="0"/>
          </stop>
          <stop position="1">
            <color theme="2" tint="-9.8025452436902985E-2"/>
          </stop>
        </gradient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font>
        <b/>
        <i val="0"/>
      </font>
      <numFmt numFmtId="4" formatCode="#,##0.00"/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</font>
      <numFmt numFmtId="4" formatCode="#,##0.00"/>
      <fill>
        <patternFill>
          <bgColor theme="4" tint="0.59996337778862885"/>
        </patternFill>
      </fill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numFmt numFmtId="4" formatCode="#,##0.00"/>
      <fill>
        <gradientFill degree="90">
          <stop position="0">
            <color theme="0"/>
          </stop>
          <stop position="1">
            <color theme="4" tint="0.59999389629810485"/>
          </stop>
        </gradient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</border>
    </dxf>
    <dxf>
      <numFmt numFmtId="4" formatCode="#,##0.00"/>
      <fill>
        <gradientFill degree="90">
          <stop position="0">
            <color theme="0"/>
          </stop>
          <stop position="1">
            <color theme="2" tint="-9.8025452436902985E-2"/>
          </stop>
        </gradient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font>
        <b/>
        <i val="0"/>
      </font>
      <numFmt numFmtId="4" formatCode="#,##0.00"/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view="pageBreakPreview" topLeftCell="A37" zoomScale="70" zoomScaleNormal="100" zoomScaleSheetLayoutView="70" workbookViewId="0">
      <selection activeCell="A25" sqref="A25:P42"/>
    </sheetView>
  </sheetViews>
  <sheetFormatPr defaultRowHeight="15" x14ac:dyDescent="0.25"/>
  <cols>
    <col min="1" max="1" width="5.42578125" style="1" customWidth="1"/>
    <col min="2" max="2" width="31.7109375" style="1" customWidth="1"/>
    <col min="3" max="3" width="7.5703125" style="1" customWidth="1"/>
    <col min="4" max="4" width="7" style="1" customWidth="1"/>
    <col min="5" max="5" width="6.85546875" style="1" customWidth="1"/>
    <col min="6" max="6" width="13.7109375" style="1" customWidth="1"/>
    <col min="7" max="7" width="18.42578125" style="1" customWidth="1"/>
    <col min="8" max="8" width="16.28515625" style="1" customWidth="1"/>
    <col min="9" max="9" width="17.5703125" style="1" customWidth="1"/>
    <col min="10" max="10" width="17.42578125" style="1" customWidth="1"/>
    <col min="11" max="11" width="10.28515625" style="1" customWidth="1"/>
    <col min="12" max="12" width="11.140625" style="1" customWidth="1"/>
    <col min="13" max="13" width="11.28515625" style="1" customWidth="1"/>
    <col min="14" max="14" width="30.7109375" style="1" customWidth="1"/>
    <col min="15" max="15" width="18.5703125" style="1" customWidth="1"/>
    <col min="16" max="16" width="15" style="1" customWidth="1"/>
    <col min="17" max="16384" width="9.140625" style="1"/>
  </cols>
  <sheetData>
    <row r="1" spans="1:16" ht="27.75" x14ac:dyDescent="0.4">
      <c r="A1" s="9"/>
      <c r="B1" s="9"/>
      <c r="C1" s="9"/>
      <c r="D1" s="9"/>
      <c r="E1" s="9"/>
      <c r="F1" s="9"/>
      <c r="G1" s="9"/>
      <c r="H1" s="9"/>
      <c r="I1" s="9"/>
      <c r="J1" s="9"/>
      <c r="K1" s="10"/>
      <c r="L1" s="10"/>
      <c r="M1" s="10"/>
      <c r="N1" s="39" t="s">
        <v>45</v>
      </c>
      <c r="O1" s="39"/>
      <c r="P1" s="39"/>
    </row>
    <row r="2" spans="1:16" ht="27.75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1"/>
      <c r="O2" s="11"/>
      <c r="P2" s="11"/>
    </row>
    <row r="3" spans="1:16" ht="27.75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39" t="s">
        <v>26</v>
      </c>
      <c r="O3" s="39"/>
      <c r="P3" s="39"/>
    </row>
    <row r="4" spans="1:16" ht="27.75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12"/>
      <c r="L4" s="12"/>
      <c r="M4" s="12"/>
      <c r="N4" s="39" t="s">
        <v>46</v>
      </c>
      <c r="O4" s="39"/>
      <c r="P4" s="39"/>
    </row>
    <row r="5" spans="1:16" ht="57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12"/>
      <c r="L5" s="12"/>
      <c r="M5" s="12"/>
      <c r="N5" s="39" t="s">
        <v>47</v>
      </c>
      <c r="O5" s="39"/>
      <c r="P5" s="39"/>
    </row>
    <row r="6" spans="1:16" ht="27.75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12"/>
      <c r="L6" s="12"/>
      <c r="M6" s="12"/>
      <c r="N6" s="39" t="s">
        <v>48</v>
      </c>
      <c r="O6" s="39"/>
      <c r="P6" s="39"/>
    </row>
    <row r="7" spans="1:16" ht="27.75" customHeight="1" x14ac:dyDescent="0.4">
      <c r="A7" s="9"/>
      <c r="B7" s="9"/>
      <c r="C7" s="9"/>
      <c r="D7" s="9"/>
      <c r="E7" s="9"/>
      <c r="F7" s="9"/>
      <c r="G7" s="9"/>
      <c r="H7" s="9"/>
      <c r="I7" s="9"/>
      <c r="J7" s="30" t="s">
        <v>87</v>
      </c>
      <c r="K7" s="30"/>
      <c r="L7" s="30"/>
      <c r="M7" s="30"/>
      <c r="N7" s="30"/>
      <c r="O7" s="30"/>
      <c r="P7" s="30"/>
    </row>
    <row r="8" spans="1:16" ht="16.5" customHeight="1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3"/>
      <c r="N8" s="10"/>
      <c r="O8" s="13"/>
      <c r="P8" s="13"/>
    </row>
    <row r="9" spans="1:16" ht="70.5" customHeight="1" x14ac:dyDescent="0.3">
      <c r="A9" s="71" t="s">
        <v>52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 ht="2.25" customHeight="1" x14ac:dyDescent="0.35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2"/>
      <c r="L10" s="72"/>
      <c r="M10" s="72"/>
      <c r="N10" s="36"/>
      <c r="O10" s="36"/>
      <c r="P10" s="36"/>
    </row>
    <row r="11" spans="1:16" ht="27.75" customHeight="1" x14ac:dyDescent="0.25">
      <c r="A11" s="74" t="s">
        <v>49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</row>
    <row r="12" spans="1:16" ht="50.25" customHeight="1" x14ac:dyDescent="0.25">
      <c r="A12" s="75" t="s">
        <v>53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</row>
    <row r="13" spans="1:16" ht="2.25" hidden="1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 ht="15.75" hidden="1" customHeigh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 ht="17.25" customHeight="1" x14ac:dyDescent="0.25">
      <c r="A15" s="2"/>
    </row>
    <row r="16" spans="1:16" ht="27" customHeight="1" x14ac:dyDescent="0.25">
      <c r="A16" s="31" t="s">
        <v>0</v>
      </c>
      <c r="B16" s="43" t="s">
        <v>6</v>
      </c>
      <c r="C16" s="31" t="s">
        <v>8</v>
      </c>
      <c r="D16" s="31"/>
      <c r="E16" s="31"/>
      <c r="F16" s="32" t="s">
        <v>9</v>
      </c>
      <c r="G16" s="32" t="s">
        <v>27</v>
      </c>
      <c r="H16" s="32" t="s">
        <v>28</v>
      </c>
      <c r="I16" s="46" t="s">
        <v>29</v>
      </c>
      <c r="J16" s="47"/>
      <c r="K16" s="47"/>
      <c r="L16" s="47"/>
      <c r="M16" s="47"/>
      <c r="N16" s="47"/>
      <c r="O16" s="48"/>
      <c r="P16" s="38" t="s">
        <v>30</v>
      </c>
    </row>
    <row r="17" spans="1:16" ht="3.75" customHeight="1" x14ac:dyDescent="0.25">
      <c r="A17" s="31"/>
      <c r="B17" s="44"/>
      <c r="C17" s="38" t="s">
        <v>31</v>
      </c>
      <c r="D17" s="38" t="s">
        <v>32</v>
      </c>
      <c r="E17" s="38" t="s">
        <v>10</v>
      </c>
      <c r="F17" s="37"/>
      <c r="G17" s="37"/>
      <c r="H17" s="37"/>
      <c r="I17" s="49"/>
      <c r="J17" s="50"/>
      <c r="K17" s="50"/>
      <c r="L17" s="50"/>
      <c r="M17" s="50"/>
      <c r="N17" s="50"/>
      <c r="O17" s="51"/>
      <c r="P17" s="38"/>
    </row>
    <row r="18" spans="1:16" ht="18.75" x14ac:dyDescent="0.25">
      <c r="A18" s="31"/>
      <c r="B18" s="44"/>
      <c r="C18" s="38"/>
      <c r="D18" s="38"/>
      <c r="E18" s="38"/>
      <c r="F18" s="37"/>
      <c r="G18" s="37"/>
      <c r="H18" s="37"/>
      <c r="I18" s="38" t="s">
        <v>76</v>
      </c>
      <c r="J18" s="53" t="s">
        <v>1</v>
      </c>
      <c r="K18" s="53"/>
      <c r="L18" s="53"/>
      <c r="M18" s="53"/>
      <c r="N18" s="53"/>
      <c r="O18" s="53"/>
      <c r="P18" s="38"/>
    </row>
    <row r="19" spans="1:16" ht="48" customHeight="1" x14ac:dyDescent="0.25">
      <c r="A19" s="31"/>
      <c r="B19" s="44"/>
      <c r="C19" s="38"/>
      <c r="D19" s="38"/>
      <c r="E19" s="38"/>
      <c r="F19" s="37"/>
      <c r="G19" s="37"/>
      <c r="H19" s="37"/>
      <c r="I19" s="38"/>
      <c r="J19" s="38" t="s">
        <v>33</v>
      </c>
      <c r="K19" s="31" t="s">
        <v>34</v>
      </c>
      <c r="L19" s="31"/>
      <c r="M19" s="31"/>
      <c r="N19" s="32" t="s">
        <v>86</v>
      </c>
      <c r="O19" s="32" t="s">
        <v>11</v>
      </c>
      <c r="P19" s="38"/>
    </row>
    <row r="20" spans="1:16" ht="46.5" customHeight="1" x14ac:dyDescent="0.25">
      <c r="A20" s="31"/>
      <c r="B20" s="44"/>
      <c r="C20" s="38"/>
      <c r="D20" s="38"/>
      <c r="E20" s="38"/>
      <c r="F20" s="33"/>
      <c r="G20" s="33"/>
      <c r="H20" s="33"/>
      <c r="I20" s="38"/>
      <c r="J20" s="38"/>
      <c r="K20" s="15" t="s">
        <v>35</v>
      </c>
      <c r="L20" s="15" t="s">
        <v>12</v>
      </c>
      <c r="M20" s="15" t="s">
        <v>36</v>
      </c>
      <c r="N20" s="33"/>
      <c r="O20" s="33"/>
      <c r="P20" s="38"/>
    </row>
    <row r="21" spans="1:16" ht="26.25" customHeight="1" x14ac:dyDescent="0.25">
      <c r="A21" s="31"/>
      <c r="B21" s="45"/>
      <c r="C21" s="4" t="s">
        <v>3</v>
      </c>
      <c r="D21" s="4" t="s">
        <v>3</v>
      </c>
      <c r="E21" s="4" t="s">
        <v>3</v>
      </c>
      <c r="F21" s="4" t="s">
        <v>2</v>
      </c>
      <c r="G21" s="4" t="s">
        <v>13</v>
      </c>
      <c r="H21" s="4" t="s">
        <v>37</v>
      </c>
      <c r="I21" s="4" t="s">
        <v>4</v>
      </c>
      <c r="J21" s="4" t="s">
        <v>4</v>
      </c>
      <c r="K21" s="4" t="s">
        <v>4</v>
      </c>
      <c r="L21" s="4" t="s">
        <v>4</v>
      </c>
      <c r="M21" s="4" t="s">
        <v>4</v>
      </c>
      <c r="N21" s="4" t="s">
        <v>4</v>
      </c>
      <c r="O21" s="4" t="s">
        <v>4</v>
      </c>
      <c r="P21" s="38"/>
    </row>
    <row r="22" spans="1:16" ht="18.75" x14ac:dyDescent="0.25">
      <c r="A22" s="4">
        <v>1</v>
      </c>
      <c r="B22" s="4">
        <v>2</v>
      </c>
      <c r="C22" s="4">
        <v>3</v>
      </c>
      <c r="D22" s="4">
        <v>4</v>
      </c>
      <c r="E22" s="4">
        <v>5</v>
      </c>
      <c r="F22" s="4">
        <v>6</v>
      </c>
      <c r="G22" s="4">
        <v>7</v>
      </c>
      <c r="H22" s="4">
        <v>8</v>
      </c>
      <c r="I22" s="4">
        <v>9</v>
      </c>
      <c r="J22" s="4">
        <v>10</v>
      </c>
      <c r="K22" s="4">
        <v>11</v>
      </c>
      <c r="L22" s="4">
        <v>12</v>
      </c>
      <c r="M22" s="4">
        <v>13</v>
      </c>
      <c r="N22" s="4">
        <v>14</v>
      </c>
      <c r="O22" s="4">
        <v>15</v>
      </c>
      <c r="P22" s="4">
        <v>16</v>
      </c>
    </row>
    <row r="23" spans="1:16" ht="18.75" customHeight="1" x14ac:dyDescent="0.25">
      <c r="A23" s="52" t="s">
        <v>43</v>
      </c>
      <c r="B23" s="52"/>
      <c r="C23" s="31" t="s">
        <v>5</v>
      </c>
      <c r="D23" s="31" t="s">
        <v>5</v>
      </c>
      <c r="E23" s="31" t="s">
        <v>5</v>
      </c>
      <c r="F23" s="34">
        <f>SUM(F25:F42)</f>
        <v>17040.8</v>
      </c>
      <c r="G23" s="31">
        <f>SUM(G25:G42)</f>
        <v>694</v>
      </c>
      <c r="H23" s="31" t="s">
        <v>5</v>
      </c>
      <c r="I23" s="34">
        <f>SUM(I25:I42)</f>
        <v>28342673.530000001</v>
      </c>
      <c r="J23" s="34">
        <f>SUM(J25:J42)</f>
        <v>5755794.6000000006</v>
      </c>
      <c r="K23" s="35">
        <v>0</v>
      </c>
      <c r="L23" s="35">
        <v>0</v>
      </c>
      <c r="M23" s="35">
        <v>0</v>
      </c>
      <c r="N23" s="34">
        <f>SUM(N25:N42)</f>
        <v>856745.71999999986</v>
      </c>
      <c r="O23" s="34">
        <f>SUM(O25:O42)</f>
        <v>21730133.210000001</v>
      </c>
      <c r="P23" s="31" t="s">
        <v>44</v>
      </c>
    </row>
    <row r="24" spans="1:16" ht="27.75" customHeight="1" x14ac:dyDescent="0.25">
      <c r="A24" s="52"/>
      <c r="B24" s="52"/>
      <c r="C24" s="31"/>
      <c r="D24" s="31"/>
      <c r="E24" s="31"/>
      <c r="F24" s="34"/>
      <c r="G24" s="31"/>
      <c r="H24" s="31"/>
      <c r="I24" s="31"/>
      <c r="J24" s="31"/>
      <c r="K24" s="35"/>
      <c r="L24" s="35"/>
      <c r="M24" s="35"/>
      <c r="N24" s="31"/>
      <c r="O24" s="31"/>
      <c r="P24" s="31"/>
    </row>
    <row r="25" spans="1:16" ht="63" customHeight="1" x14ac:dyDescent="0.25">
      <c r="A25" s="4">
        <v>1</v>
      </c>
      <c r="B25" s="8" t="s">
        <v>69</v>
      </c>
      <c r="C25" s="4">
        <v>2</v>
      </c>
      <c r="D25" s="4">
        <v>2</v>
      </c>
      <c r="E25" s="4">
        <v>8</v>
      </c>
      <c r="F25" s="4">
        <v>427</v>
      </c>
      <c r="G25" s="4">
        <v>24</v>
      </c>
      <c r="H25" s="4" t="s">
        <v>38</v>
      </c>
      <c r="I25" s="23">
        <f>'приложение 2'!C12+'приложение 3'!C12</f>
        <v>1292434.1700000002</v>
      </c>
      <c r="J25" s="18">
        <v>161540.99</v>
      </c>
      <c r="K25" s="18">
        <v>0</v>
      </c>
      <c r="L25" s="18">
        <v>0</v>
      </c>
      <c r="M25" s="18">
        <v>0</v>
      </c>
      <c r="N25" s="18">
        <v>24067.51</v>
      </c>
      <c r="O25" s="18">
        <f t="shared" ref="O25:O32" si="0">I25-J25-N25</f>
        <v>1106825.6700000002</v>
      </c>
      <c r="P25" s="5" t="s">
        <v>84</v>
      </c>
    </row>
    <row r="26" spans="1:16" ht="60" customHeight="1" x14ac:dyDescent="0.25">
      <c r="A26" s="4">
        <v>2</v>
      </c>
      <c r="B26" s="8" t="s">
        <v>75</v>
      </c>
      <c r="C26" s="4">
        <v>3</v>
      </c>
      <c r="D26" s="4">
        <v>3</v>
      </c>
      <c r="E26" s="4">
        <v>27</v>
      </c>
      <c r="F26" s="4">
        <v>1426.6</v>
      </c>
      <c r="G26" s="4">
        <v>43</v>
      </c>
      <c r="H26" s="4" t="s">
        <v>38</v>
      </c>
      <c r="I26" s="23">
        <f>'приложение 2'!C13+'приложение 3'!C13</f>
        <v>2584563.3899999997</v>
      </c>
      <c r="J26" s="18">
        <v>528952.15</v>
      </c>
      <c r="K26" s="18">
        <v>0</v>
      </c>
      <c r="L26" s="18">
        <v>0</v>
      </c>
      <c r="M26" s="18">
        <v>0</v>
      </c>
      <c r="N26" s="18">
        <v>78796.960000000006</v>
      </c>
      <c r="O26" s="18">
        <f t="shared" si="0"/>
        <v>1976814.2799999998</v>
      </c>
      <c r="P26" s="5" t="s">
        <v>84</v>
      </c>
    </row>
    <row r="27" spans="1:16" ht="49.5" customHeight="1" x14ac:dyDescent="0.25">
      <c r="A27" s="4">
        <v>3</v>
      </c>
      <c r="B27" s="8" t="s">
        <v>65</v>
      </c>
      <c r="C27" s="4">
        <v>2</v>
      </c>
      <c r="D27" s="4">
        <v>3</v>
      </c>
      <c r="E27" s="4">
        <v>18</v>
      </c>
      <c r="F27" s="4">
        <v>909</v>
      </c>
      <c r="G27" s="4">
        <v>39</v>
      </c>
      <c r="H27" s="4" t="s">
        <v>38</v>
      </c>
      <c r="I27" s="22">
        <f>'приложение 2'!C14+'приложение 3'!C14</f>
        <v>1624038.37</v>
      </c>
      <c r="J27" s="18">
        <v>221561.67</v>
      </c>
      <c r="K27" s="18">
        <v>0</v>
      </c>
      <c r="L27" s="18">
        <v>0</v>
      </c>
      <c r="M27" s="18">
        <v>0</v>
      </c>
      <c r="N27" s="18">
        <v>32318.63</v>
      </c>
      <c r="O27" s="18">
        <f t="shared" si="0"/>
        <v>1370158.0700000003</v>
      </c>
      <c r="P27" s="5" t="s">
        <v>84</v>
      </c>
    </row>
    <row r="28" spans="1:16" ht="64.5" customHeight="1" x14ac:dyDescent="0.25">
      <c r="A28" s="4">
        <v>4</v>
      </c>
      <c r="B28" s="8" t="s">
        <v>73</v>
      </c>
      <c r="C28" s="4">
        <v>3</v>
      </c>
      <c r="D28" s="4">
        <v>1</v>
      </c>
      <c r="E28" s="4">
        <v>23</v>
      </c>
      <c r="F28" s="4">
        <v>834.8</v>
      </c>
      <c r="G28" s="4">
        <v>35</v>
      </c>
      <c r="H28" s="4" t="s">
        <v>38</v>
      </c>
      <c r="I28" s="22">
        <f>'приложение 2'!C15+'приложение 3'!C15</f>
        <v>896727.26</v>
      </c>
      <c r="J28" s="18">
        <v>122938.56</v>
      </c>
      <c r="K28" s="18">
        <v>0</v>
      </c>
      <c r="L28" s="18">
        <v>0</v>
      </c>
      <c r="M28" s="18">
        <v>0</v>
      </c>
      <c r="N28" s="18">
        <v>18169.27</v>
      </c>
      <c r="O28" s="18">
        <f t="shared" si="0"/>
        <v>755619.42999999993</v>
      </c>
      <c r="P28" s="5" t="s">
        <v>84</v>
      </c>
    </row>
    <row r="29" spans="1:16" ht="62.25" customHeight="1" x14ac:dyDescent="0.25">
      <c r="A29" s="4">
        <v>5</v>
      </c>
      <c r="B29" s="8" t="s">
        <v>72</v>
      </c>
      <c r="C29" s="4">
        <v>2</v>
      </c>
      <c r="D29" s="4">
        <v>1</v>
      </c>
      <c r="E29" s="4">
        <v>8</v>
      </c>
      <c r="F29" s="4">
        <v>423.5</v>
      </c>
      <c r="G29" s="4">
        <v>16</v>
      </c>
      <c r="H29" s="4" t="s">
        <v>38</v>
      </c>
      <c r="I29" s="18">
        <f>'приложение 2'!C16+'приложение 3'!C16</f>
        <v>815864.66999999993</v>
      </c>
      <c r="J29" s="18">
        <v>139656.4</v>
      </c>
      <c r="K29" s="18">
        <v>0</v>
      </c>
      <c r="L29" s="18">
        <v>0</v>
      </c>
      <c r="M29" s="18">
        <v>0</v>
      </c>
      <c r="N29" s="18">
        <v>20681.23</v>
      </c>
      <c r="O29" s="18">
        <f t="shared" si="0"/>
        <v>655527.03999999992</v>
      </c>
      <c r="P29" s="5" t="s">
        <v>84</v>
      </c>
    </row>
    <row r="30" spans="1:16" ht="65.25" customHeight="1" x14ac:dyDescent="0.25">
      <c r="A30" s="4">
        <v>6</v>
      </c>
      <c r="B30" s="8" t="s">
        <v>70</v>
      </c>
      <c r="C30" s="4">
        <v>2</v>
      </c>
      <c r="D30" s="4">
        <v>2</v>
      </c>
      <c r="E30" s="4">
        <v>8</v>
      </c>
      <c r="F30" s="4">
        <v>414.7</v>
      </c>
      <c r="G30" s="4">
        <v>12</v>
      </c>
      <c r="H30" s="4" t="s">
        <v>38</v>
      </c>
      <c r="I30" s="24">
        <f>'приложение 2'!C17+'приложение 3'!C17</f>
        <v>1201503.8</v>
      </c>
      <c r="J30" s="18">
        <v>144661.99</v>
      </c>
      <c r="K30" s="18">
        <v>0</v>
      </c>
      <c r="L30" s="18">
        <v>0</v>
      </c>
      <c r="M30" s="18">
        <v>0</v>
      </c>
      <c r="N30" s="18">
        <v>21540.77</v>
      </c>
      <c r="O30" s="18">
        <f t="shared" si="0"/>
        <v>1035301.04</v>
      </c>
      <c r="P30" s="5" t="s">
        <v>84</v>
      </c>
    </row>
    <row r="31" spans="1:16" ht="63" customHeight="1" x14ac:dyDescent="0.25">
      <c r="A31" s="4">
        <v>7</v>
      </c>
      <c r="B31" s="8" t="s">
        <v>59</v>
      </c>
      <c r="C31" s="4">
        <v>2</v>
      </c>
      <c r="D31" s="4">
        <v>1</v>
      </c>
      <c r="E31" s="4">
        <v>10</v>
      </c>
      <c r="F31" s="16">
        <v>443.4</v>
      </c>
      <c r="G31" s="4">
        <v>21</v>
      </c>
      <c r="H31" s="4" t="s">
        <v>38</v>
      </c>
      <c r="I31" s="18">
        <f>'приложение 2'!C18+'приложение 3'!C18</f>
        <v>1438630.07</v>
      </c>
      <c r="J31" s="18">
        <v>157060.66</v>
      </c>
      <c r="K31" s="18">
        <v>0</v>
      </c>
      <c r="L31" s="18">
        <v>0</v>
      </c>
      <c r="M31" s="18">
        <v>0</v>
      </c>
      <c r="N31" s="18">
        <v>25648.39</v>
      </c>
      <c r="O31" s="18">
        <f t="shared" si="0"/>
        <v>1255921.0200000003</v>
      </c>
      <c r="P31" s="5" t="s">
        <v>84</v>
      </c>
    </row>
    <row r="32" spans="1:16" ht="80.25" customHeight="1" x14ac:dyDescent="0.25">
      <c r="A32" s="4">
        <v>8</v>
      </c>
      <c r="B32" s="8" t="s">
        <v>71</v>
      </c>
      <c r="C32" s="4">
        <v>5</v>
      </c>
      <c r="D32" s="4">
        <v>8</v>
      </c>
      <c r="E32" s="4">
        <v>254</v>
      </c>
      <c r="F32" s="4">
        <v>6497</v>
      </c>
      <c r="G32" s="4">
        <v>282</v>
      </c>
      <c r="H32" s="4" t="s">
        <v>38</v>
      </c>
      <c r="I32" s="18">
        <f>'приложение 2'!C19+'приложение 3'!C19</f>
        <v>7219291.6499999994</v>
      </c>
      <c r="J32" s="18">
        <v>2414967.02</v>
      </c>
      <c r="K32" s="18">
        <v>0</v>
      </c>
      <c r="L32" s="18">
        <v>0</v>
      </c>
      <c r="M32" s="18">
        <v>0</v>
      </c>
      <c r="N32" s="18">
        <v>358559.02</v>
      </c>
      <c r="O32" s="18">
        <f t="shared" si="0"/>
        <v>4445765.6099999994</v>
      </c>
      <c r="P32" s="5" t="s">
        <v>84</v>
      </c>
    </row>
    <row r="33" spans="1:16" ht="63" customHeight="1" x14ac:dyDescent="0.25">
      <c r="A33" s="4">
        <v>9</v>
      </c>
      <c r="B33" s="8" t="s">
        <v>60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 t="s">
        <v>38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f t="shared" ref="O33:O41" si="1">I33-J33-N33</f>
        <v>0</v>
      </c>
      <c r="P33" s="5"/>
    </row>
    <row r="34" spans="1:16" ht="63" customHeight="1" x14ac:dyDescent="0.25">
      <c r="A34" s="4">
        <v>10</v>
      </c>
      <c r="B34" s="8" t="s">
        <v>61</v>
      </c>
      <c r="C34" s="4">
        <v>2</v>
      </c>
      <c r="D34" s="4">
        <v>2</v>
      </c>
      <c r="E34" s="4">
        <v>8</v>
      </c>
      <c r="F34" s="4">
        <v>407.9</v>
      </c>
      <c r="G34" s="4">
        <v>19</v>
      </c>
      <c r="H34" s="4" t="s">
        <v>38</v>
      </c>
      <c r="I34" s="21">
        <f>'приложение 2'!C21</f>
        <v>845492.81</v>
      </c>
      <c r="J34" s="18">
        <v>132811.95000000001</v>
      </c>
      <c r="K34" s="18">
        <v>0</v>
      </c>
      <c r="L34" s="18">
        <v>0</v>
      </c>
      <c r="M34" s="18">
        <v>0</v>
      </c>
      <c r="N34" s="18">
        <v>19595.759999999998</v>
      </c>
      <c r="O34" s="18">
        <f t="shared" si="1"/>
        <v>693085.10000000009</v>
      </c>
      <c r="P34" s="5" t="s">
        <v>84</v>
      </c>
    </row>
    <row r="35" spans="1:16" ht="63.75" customHeight="1" x14ac:dyDescent="0.25">
      <c r="A35" s="4">
        <v>11</v>
      </c>
      <c r="B35" s="8" t="s">
        <v>62</v>
      </c>
      <c r="C35" s="4">
        <v>2</v>
      </c>
      <c r="D35" s="4">
        <v>2</v>
      </c>
      <c r="E35" s="4">
        <v>8</v>
      </c>
      <c r="F35" s="4">
        <v>426.1</v>
      </c>
      <c r="G35" s="4">
        <v>15</v>
      </c>
      <c r="H35" s="4" t="s">
        <v>38</v>
      </c>
      <c r="I35" s="21">
        <f>'приложение 2'!C22+'приложение 3'!C22</f>
        <v>1273531.1400000001</v>
      </c>
      <c r="J35" s="18">
        <v>157697.87</v>
      </c>
      <c r="K35" s="18">
        <v>0</v>
      </c>
      <c r="L35" s="18">
        <v>0</v>
      </c>
      <c r="M35" s="18">
        <v>0</v>
      </c>
      <c r="N35" s="18">
        <v>23372.95</v>
      </c>
      <c r="O35" s="18">
        <f t="shared" si="1"/>
        <v>1092460.32</v>
      </c>
      <c r="P35" s="5" t="s">
        <v>84</v>
      </c>
    </row>
    <row r="36" spans="1:16" ht="61.5" customHeight="1" x14ac:dyDescent="0.25">
      <c r="A36" s="4">
        <v>12</v>
      </c>
      <c r="B36" s="8" t="s">
        <v>63</v>
      </c>
      <c r="C36" s="4">
        <v>2</v>
      </c>
      <c r="D36" s="4">
        <v>2</v>
      </c>
      <c r="E36" s="4">
        <v>8</v>
      </c>
      <c r="F36" s="4">
        <v>428.2</v>
      </c>
      <c r="G36" s="4">
        <v>12</v>
      </c>
      <c r="H36" s="4" t="s">
        <v>38</v>
      </c>
      <c r="I36" s="26">
        <v>830396.76</v>
      </c>
      <c r="J36" s="18">
        <v>118467.39</v>
      </c>
      <c r="K36" s="18">
        <v>0</v>
      </c>
      <c r="L36" s="18">
        <v>0</v>
      </c>
      <c r="M36" s="18">
        <v>0</v>
      </c>
      <c r="N36" s="18">
        <v>17543.72</v>
      </c>
      <c r="O36" s="18">
        <f t="shared" si="1"/>
        <v>694385.65</v>
      </c>
      <c r="P36" s="5" t="s">
        <v>84</v>
      </c>
    </row>
    <row r="37" spans="1:16" ht="63" customHeight="1" x14ac:dyDescent="0.25">
      <c r="A37" s="4">
        <v>13</v>
      </c>
      <c r="B37" s="8" t="s">
        <v>64</v>
      </c>
      <c r="C37" s="4">
        <v>2</v>
      </c>
      <c r="D37" s="4">
        <v>1</v>
      </c>
      <c r="E37" s="4">
        <v>8</v>
      </c>
      <c r="F37" s="4">
        <v>440.6</v>
      </c>
      <c r="G37" s="4">
        <v>17</v>
      </c>
      <c r="H37" s="4" t="s">
        <v>38</v>
      </c>
      <c r="I37" s="27">
        <v>793335.83</v>
      </c>
      <c r="J37" s="18">
        <v>124186.65</v>
      </c>
      <c r="K37" s="18">
        <v>0</v>
      </c>
      <c r="L37" s="18">
        <v>0</v>
      </c>
      <c r="M37" s="18">
        <v>0</v>
      </c>
      <c r="N37" s="18">
        <v>18402.73</v>
      </c>
      <c r="O37" s="18">
        <f t="shared" si="1"/>
        <v>650746.44999999995</v>
      </c>
      <c r="P37" s="5" t="s">
        <v>84</v>
      </c>
    </row>
    <row r="38" spans="1:16" ht="65.25" customHeight="1" x14ac:dyDescent="0.25">
      <c r="A38" s="4">
        <v>14</v>
      </c>
      <c r="B38" s="8" t="s">
        <v>66</v>
      </c>
      <c r="C38" s="4">
        <v>2</v>
      </c>
      <c r="D38" s="4">
        <v>2</v>
      </c>
      <c r="E38" s="4">
        <v>16</v>
      </c>
      <c r="F38" s="4">
        <v>662.6</v>
      </c>
      <c r="G38" s="4">
        <v>31</v>
      </c>
      <c r="H38" s="4" t="s">
        <v>38</v>
      </c>
      <c r="I38" s="26">
        <v>998733.51</v>
      </c>
      <c r="J38" s="18">
        <v>209809.53</v>
      </c>
      <c r="K38" s="18">
        <v>0</v>
      </c>
      <c r="L38" s="18">
        <v>0</v>
      </c>
      <c r="M38" s="18">
        <v>0</v>
      </c>
      <c r="N38" s="18">
        <v>31651.63</v>
      </c>
      <c r="O38" s="18">
        <f t="shared" si="1"/>
        <v>757272.35</v>
      </c>
      <c r="P38" s="5" t="s">
        <v>84</v>
      </c>
    </row>
    <row r="39" spans="1:16" ht="61.5" customHeight="1" x14ac:dyDescent="0.25">
      <c r="A39" s="4">
        <v>15</v>
      </c>
      <c r="B39" s="8" t="s">
        <v>67</v>
      </c>
      <c r="C39" s="4">
        <v>2</v>
      </c>
      <c r="D39" s="4">
        <v>1</v>
      </c>
      <c r="E39" s="4">
        <v>8</v>
      </c>
      <c r="F39" s="4">
        <v>432.6</v>
      </c>
      <c r="G39" s="4">
        <v>19</v>
      </c>
      <c r="H39" s="4" t="s">
        <v>38</v>
      </c>
      <c r="I39" s="26">
        <v>791160.55</v>
      </c>
      <c r="J39" s="18">
        <v>141720.71</v>
      </c>
      <c r="K39" s="18">
        <v>0</v>
      </c>
      <c r="L39" s="18">
        <v>0</v>
      </c>
      <c r="M39" s="18">
        <v>0</v>
      </c>
      <c r="N39" s="18">
        <v>20995.35</v>
      </c>
      <c r="O39" s="18">
        <f t="shared" si="1"/>
        <v>628444.49000000011</v>
      </c>
      <c r="P39" s="5" t="s">
        <v>84</v>
      </c>
    </row>
    <row r="40" spans="1:16" ht="60" customHeight="1" x14ac:dyDescent="0.25">
      <c r="A40" s="4">
        <v>16</v>
      </c>
      <c r="B40" s="8" t="s">
        <v>68</v>
      </c>
      <c r="C40" s="4">
        <v>2</v>
      </c>
      <c r="D40" s="4">
        <v>1</v>
      </c>
      <c r="E40" s="4">
        <v>8</v>
      </c>
      <c r="F40" s="4">
        <v>404.8</v>
      </c>
      <c r="G40" s="4">
        <v>16</v>
      </c>
      <c r="H40" s="4" t="s">
        <v>38</v>
      </c>
      <c r="I40" s="28">
        <v>759661.74</v>
      </c>
      <c r="J40" s="18">
        <v>120275.92</v>
      </c>
      <c r="K40" s="18">
        <v>0</v>
      </c>
      <c r="L40" s="18">
        <v>0</v>
      </c>
      <c r="M40" s="18">
        <v>0</v>
      </c>
      <c r="N40" s="18">
        <v>17771.759999999998</v>
      </c>
      <c r="O40" s="18">
        <f t="shared" si="1"/>
        <v>621614.05999999994</v>
      </c>
      <c r="P40" s="5" t="s">
        <v>84</v>
      </c>
    </row>
    <row r="41" spans="1:16" ht="63" customHeight="1" x14ac:dyDescent="0.25">
      <c r="A41" s="4">
        <v>17</v>
      </c>
      <c r="B41" s="8" t="s">
        <v>74</v>
      </c>
      <c r="C41" s="4">
        <v>2</v>
      </c>
      <c r="D41" s="4">
        <v>2</v>
      </c>
      <c r="E41" s="4">
        <v>16</v>
      </c>
      <c r="F41" s="4">
        <v>664.8</v>
      </c>
      <c r="G41" s="4">
        <v>28</v>
      </c>
      <c r="H41" s="4" t="s">
        <v>38</v>
      </c>
      <c r="I41" s="26">
        <v>1032359.85</v>
      </c>
      <c r="J41" s="18">
        <v>205919.79</v>
      </c>
      <c r="K41" s="18">
        <v>0</v>
      </c>
      <c r="L41" s="18">
        <v>0</v>
      </c>
      <c r="M41" s="18">
        <v>0</v>
      </c>
      <c r="N41" s="18">
        <v>30707.33</v>
      </c>
      <c r="O41" s="18">
        <f t="shared" si="1"/>
        <v>795732.73</v>
      </c>
      <c r="P41" s="5" t="s">
        <v>84</v>
      </c>
    </row>
    <row r="42" spans="1:16" ht="63.75" customHeight="1" x14ac:dyDescent="0.25">
      <c r="A42" s="4">
        <v>18</v>
      </c>
      <c r="B42" s="19" t="s">
        <v>85</v>
      </c>
      <c r="C42" s="4">
        <v>3</v>
      </c>
      <c r="D42" s="4">
        <v>3</v>
      </c>
      <c r="E42" s="4">
        <v>30</v>
      </c>
      <c r="F42" s="16">
        <v>1797.2</v>
      </c>
      <c r="G42" s="4">
        <v>65</v>
      </c>
      <c r="H42" s="4" t="s">
        <v>38</v>
      </c>
      <c r="I42" s="20">
        <f>'приложение 2'!C29+'приложение 3'!C29</f>
        <v>3944947.9600000004</v>
      </c>
      <c r="J42" s="18">
        <v>653565.35</v>
      </c>
      <c r="K42" s="18">
        <v>0</v>
      </c>
      <c r="L42" s="18">
        <v>0</v>
      </c>
      <c r="M42" s="18">
        <v>0</v>
      </c>
      <c r="N42" s="18">
        <v>96922.71</v>
      </c>
      <c r="O42" s="18">
        <f>I42-J42-N42</f>
        <v>3194459.9000000004</v>
      </c>
      <c r="P42" s="5" t="s">
        <v>84</v>
      </c>
    </row>
    <row r="43" spans="1:16" ht="59.25" customHeight="1" x14ac:dyDescent="0.25"/>
    <row r="44" spans="1:16" ht="59.25" customHeight="1" x14ac:dyDescent="0.25"/>
    <row r="45" spans="1:16" ht="46.5" customHeight="1" x14ac:dyDescent="0.25"/>
    <row r="46" spans="1:16" ht="66" customHeight="1" x14ac:dyDescent="0.25"/>
  </sheetData>
  <mergeCells count="44">
    <mergeCell ref="A23:B24"/>
    <mergeCell ref="I18:I20"/>
    <mergeCell ref="J18:O18"/>
    <mergeCell ref="J19:J20"/>
    <mergeCell ref="K19:M19"/>
    <mergeCell ref="M23:M24"/>
    <mergeCell ref="N23:N24"/>
    <mergeCell ref="O23:O24"/>
    <mergeCell ref="C23:C24"/>
    <mergeCell ref="D23:D24"/>
    <mergeCell ref="E23:E24"/>
    <mergeCell ref="F23:F24"/>
    <mergeCell ref="G23:G24"/>
    <mergeCell ref="A11:P11"/>
    <mergeCell ref="A13:P13"/>
    <mergeCell ref="A14:P14"/>
    <mergeCell ref="A12:P12"/>
    <mergeCell ref="A16:A21"/>
    <mergeCell ref="B16:B21"/>
    <mergeCell ref="C16:E16"/>
    <mergeCell ref="F16:F20"/>
    <mergeCell ref="G16:G20"/>
    <mergeCell ref="I16:O17"/>
    <mergeCell ref="N1:P1"/>
    <mergeCell ref="N3:P3"/>
    <mergeCell ref="N4:P4"/>
    <mergeCell ref="N5:P5"/>
    <mergeCell ref="N6:P6"/>
    <mergeCell ref="J7:P7"/>
    <mergeCell ref="A9:P9"/>
    <mergeCell ref="P23:P24"/>
    <mergeCell ref="N19:N20"/>
    <mergeCell ref="O19:O20"/>
    <mergeCell ref="H23:H24"/>
    <mergeCell ref="I23:I24"/>
    <mergeCell ref="J23:J24"/>
    <mergeCell ref="K23:K24"/>
    <mergeCell ref="L23:L24"/>
    <mergeCell ref="N10:P10"/>
    <mergeCell ref="H16:H20"/>
    <mergeCell ref="P16:P21"/>
    <mergeCell ref="C17:C20"/>
    <mergeCell ref="D17:D20"/>
    <mergeCell ref="E17:E20"/>
  </mergeCells>
  <phoneticPr fontId="19" type="noConversion"/>
  <conditionalFormatting sqref="B29">
    <cfRule type="expression" dxfId="69" priority="35">
      <formula>EXACT($E29,"РАЗДЕЛ 2")</formula>
    </cfRule>
  </conditionalFormatting>
  <conditionalFormatting sqref="B25">
    <cfRule type="expression" dxfId="68" priority="44">
      <formula>VALUE($C25)</formula>
    </cfRule>
  </conditionalFormatting>
  <conditionalFormatting sqref="B25">
    <cfRule type="expression" dxfId="67" priority="43">
      <formula>EXACT($E25,"РАЗДЕЛ 2")</formula>
    </cfRule>
  </conditionalFormatting>
  <conditionalFormatting sqref="B26">
    <cfRule type="expression" dxfId="66" priority="42">
      <formula>VALUE($C26)</formula>
    </cfRule>
  </conditionalFormatting>
  <conditionalFormatting sqref="B26">
    <cfRule type="expression" dxfId="65" priority="41">
      <formula>EXACT($E26,"РАЗДЕЛ 2")</formula>
    </cfRule>
  </conditionalFormatting>
  <conditionalFormatting sqref="B29">
    <cfRule type="expression" dxfId="64" priority="36">
      <formula>VALUE($C29)</formula>
    </cfRule>
  </conditionalFormatting>
  <conditionalFormatting sqref="B34">
    <cfRule type="expression" dxfId="63" priority="17">
      <formula>EXACT($E34,"РАЗДЕЛ 2")</formula>
    </cfRule>
  </conditionalFormatting>
  <conditionalFormatting sqref="B37:B38">
    <cfRule type="expression" dxfId="62" priority="27">
      <formula>EXACT($E37,"РАЗДЕЛ 2")</formula>
    </cfRule>
  </conditionalFormatting>
  <conditionalFormatting sqref="B31">
    <cfRule type="expression" dxfId="61" priority="32">
      <formula>VALUE($C31)</formula>
    </cfRule>
  </conditionalFormatting>
  <conditionalFormatting sqref="B31">
    <cfRule type="expression" dxfId="60" priority="31">
      <formula>EXACT($E31,"РАЗДЕЛ 2")</formula>
    </cfRule>
  </conditionalFormatting>
  <conditionalFormatting sqref="B32">
    <cfRule type="expression" dxfId="59" priority="30">
      <formula>VALUE($C32)</formula>
    </cfRule>
  </conditionalFormatting>
  <conditionalFormatting sqref="B32">
    <cfRule type="expression" dxfId="58" priority="29">
      <formula>EXACT($E32,"РАЗДЕЛ 2")</formula>
    </cfRule>
  </conditionalFormatting>
  <conditionalFormatting sqref="B37:B38">
    <cfRule type="expression" dxfId="57" priority="28">
      <formula>VALUE($C37)</formula>
    </cfRule>
  </conditionalFormatting>
  <conditionalFormatting sqref="B35:B36">
    <cfRule type="expression" dxfId="56" priority="19">
      <formula>EXACT($E35,"РАЗДЕЛ 2")</formula>
    </cfRule>
  </conditionalFormatting>
  <conditionalFormatting sqref="B33">
    <cfRule type="expression" dxfId="55" priority="22">
      <formula>VALUE($C33)</formula>
    </cfRule>
  </conditionalFormatting>
  <conditionalFormatting sqref="B33">
    <cfRule type="expression" dxfId="54" priority="21">
      <formula>EXACT($E33,"РАЗДЕЛ 2")</formula>
    </cfRule>
  </conditionalFormatting>
  <conditionalFormatting sqref="B35:B36">
    <cfRule type="expression" dxfId="53" priority="20">
      <formula>VALUE($C35)</formula>
    </cfRule>
  </conditionalFormatting>
  <conditionalFormatting sqref="B34">
    <cfRule type="expression" dxfId="52" priority="18">
      <formula>VALUE($C34)</formula>
    </cfRule>
  </conditionalFormatting>
  <conditionalFormatting sqref="F31">
    <cfRule type="expression" dxfId="51" priority="12" stopIfTrue="1">
      <formula>AND($G$3="нет",$K31="резервный")</formula>
    </cfRule>
    <cfRule type="expression" dxfId="50" priority="16">
      <formula>$E31&lt;&gt;""</formula>
    </cfRule>
  </conditionalFormatting>
  <conditionalFormatting sqref="F31">
    <cfRule type="expression" dxfId="49" priority="13" stopIfTrue="1">
      <formula>$J31="ИТОГО"</formula>
    </cfRule>
  </conditionalFormatting>
  <conditionalFormatting sqref="F31">
    <cfRule type="expression" dxfId="48" priority="14">
      <formula>OR($G31="S помещ (начисляемая)",$G31="степень потребности",$G31="собираемость на 11.01.2020")</formula>
    </cfRule>
    <cfRule type="expression" dxfId="47" priority="15" stopIfTrue="1">
      <formula>OR($G31="размер фонда",$G31="прогноз",$G31="Max заем")</formula>
    </cfRule>
  </conditionalFormatting>
  <conditionalFormatting sqref="I27">
    <cfRule type="expression" dxfId="46" priority="11">
      <formula>VALUE($C27)</formula>
    </cfRule>
  </conditionalFormatting>
  <conditionalFormatting sqref="I27">
    <cfRule type="expression" dxfId="45" priority="10">
      <formula>EXACT($E27,"РАЗДЕЛ 2")</formula>
    </cfRule>
  </conditionalFormatting>
  <conditionalFormatting sqref="I28">
    <cfRule type="expression" dxfId="44" priority="9">
      <formula>VALUE($C28)</formula>
    </cfRule>
  </conditionalFormatting>
  <conditionalFormatting sqref="I28">
    <cfRule type="expression" dxfId="43" priority="8">
      <formula>EXACT($E28,"РАЗДЕЛ 2")</formula>
    </cfRule>
  </conditionalFormatting>
  <conditionalFormatting sqref="F42">
    <cfRule type="expression" dxfId="42" priority="1" stopIfTrue="1">
      <formula>$G42="ЛИМИТ по дому"</formula>
    </cfRule>
  </conditionalFormatting>
  <conditionalFormatting sqref="F42">
    <cfRule type="expression" dxfId="41" priority="4" stopIfTrue="1">
      <formula>AND($G$3="нет",$K42="резервный")</formula>
    </cfRule>
  </conditionalFormatting>
  <conditionalFormatting sqref="F42">
    <cfRule type="expression" dxfId="40" priority="2" stopIfTrue="1">
      <formula>AND($G$3="нет",$K42="резервный")</formula>
    </cfRule>
    <cfRule type="expression" dxfId="39" priority="7">
      <formula>$E42&lt;&gt;""</formula>
    </cfRule>
  </conditionalFormatting>
  <conditionalFormatting sqref="F42">
    <cfRule type="expression" dxfId="38" priority="3" stopIfTrue="1">
      <formula>$J42="ИТОГО"</formula>
    </cfRule>
  </conditionalFormatting>
  <conditionalFormatting sqref="F42">
    <cfRule type="expression" dxfId="37" priority="5">
      <formula>OR($G42="S помещ (начисляемая)",$G42="степень потребности",$G42="собираемость на 11.01.2020")</formula>
    </cfRule>
    <cfRule type="expression" dxfId="36" priority="6" stopIfTrue="1">
      <formula>OR($G42="размер фонда",$G42="прогноз",$G42="Max заем")</formula>
    </cfRule>
  </conditionalFormatting>
  <pageMargins left="0.39370078740157483" right="0.59055118110236227" top="0.78740157480314965" bottom="0.39370078740157483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9"/>
  <sheetViews>
    <sheetView view="pageBreakPreview" topLeftCell="A22" zoomScale="60" zoomScaleNormal="100" workbookViewId="0">
      <selection sqref="A1:W29"/>
    </sheetView>
  </sheetViews>
  <sheetFormatPr defaultRowHeight="15" x14ac:dyDescent="0.25"/>
  <cols>
    <col min="1" max="1" width="6.5703125" style="1" customWidth="1"/>
    <col min="2" max="2" width="32.42578125" style="1" customWidth="1"/>
    <col min="3" max="3" width="21.28515625" style="1" customWidth="1"/>
    <col min="4" max="4" width="14.42578125" style="1" customWidth="1"/>
    <col min="5" max="5" width="20.42578125" style="1" customWidth="1"/>
    <col min="6" max="6" width="8.140625" style="1" customWidth="1"/>
    <col min="7" max="8" width="15.42578125" style="1" customWidth="1"/>
    <col min="9" max="9" width="8.85546875" style="1" customWidth="1"/>
    <col min="10" max="10" width="7.85546875" style="1" customWidth="1"/>
    <col min="11" max="15" width="8" style="1" customWidth="1"/>
    <col min="16" max="16" width="13" style="1" customWidth="1"/>
    <col min="17" max="17" width="19" style="1" customWidth="1"/>
    <col min="18" max="18" width="7.140625" style="1" customWidth="1"/>
    <col min="19" max="19" width="6.85546875" style="1" customWidth="1"/>
    <col min="20" max="20" width="9.5703125" style="1" customWidth="1"/>
    <col min="21" max="21" width="18.7109375" style="1" customWidth="1"/>
    <col min="22" max="22" width="8.140625" style="1" customWidth="1"/>
    <col min="23" max="23" width="9" style="1" customWidth="1"/>
    <col min="24" max="16384" width="9.140625" style="1"/>
  </cols>
  <sheetData>
    <row r="1" spans="1:23" ht="27" customHeight="1" x14ac:dyDescent="0.25">
      <c r="A1" s="40" t="s">
        <v>50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01.25" customHeight="1" x14ac:dyDescent="0.25">
      <c r="A2" s="40" t="s">
        <v>83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39" hidden="1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5.25" customHeight="1" x14ac:dyDescent="0.25">
      <c r="A4" s="2"/>
    </row>
    <row r="5" spans="1:23" ht="23.25" customHeight="1" x14ac:dyDescent="0.25">
      <c r="A5" s="43" t="s">
        <v>0</v>
      </c>
      <c r="B5" s="43" t="s">
        <v>6</v>
      </c>
      <c r="C5" s="43" t="s">
        <v>79</v>
      </c>
      <c r="D5" s="31" t="s">
        <v>14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17.25" customHeight="1" x14ac:dyDescent="0.25">
      <c r="A6" s="44"/>
      <c r="B6" s="44"/>
      <c r="C6" s="44"/>
      <c r="D6" s="55" t="s">
        <v>41</v>
      </c>
      <c r="E6" s="56"/>
      <c r="F6" s="56"/>
      <c r="G6" s="56"/>
      <c r="H6" s="56"/>
      <c r="I6" s="57"/>
      <c r="J6" s="54" t="s">
        <v>80</v>
      </c>
      <c r="K6" s="54"/>
      <c r="L6" s="61" t="s">
        <v>81</v>
      </c>
      <c r="M6" s="62"/>
      <c r="N6" s="61" t="s">
        <v>82</v>
      </c>
      <c r="O6" s="62"/>
      <c r="P6" s="38" t="s">
        <v>15</v>
      </c>
      <c r="Q6" s="38"/>
      <c r="R6" s="38" t="s">
        <v>16</v>
      </c>
      <c r="S6" s="38"/>
      <c r="T6" s="38" t="s">
        <v>54</v>
      </c>
      <c r="U6" s="38"/>
      <c r="V6" s="38" t="s">
        <v>17</v>
      </c>
      <c r="W6" s="38"/>
    </row>
    <row r="7" spans="1:23" ht="22.5" customHeight="1" x14ac:dyDescent="0.25">
      <c r="A7" s="44"/>
      <c r="B7" s="44"/>
      <c r="C7" s="44"/>
      <c r="D7" s="58"/>
      <c r="E7" s="59"/>
      <c r="F7" s="59"/>
      <c r="G7" s="59"/>
      <c r="H7" s="59"/>
      <c r="I7" s="60"/>
      <c r="J7" s="54"/>
      <c r="K7" s="54"/>
      <c r="L7" s="63"/>
      <c r="M7" s="64"/>
      <c r="N7" s="63"/>
      <c r="O7" s="64"/>
      <c r="P7" s="38"/>
      <c r="Q7" s="38"/>
      <c r="R7" s="38"/>
      <c r="S7" s="38"/>
      <c r="T7" s="38"/>
      <c r="U7" s="38"/>
      <c r="V7" s="38"/>
      <c r="W7" s="38"/>
    </row>
    <row r="8" spans="1:23" ht="184.5" customHeight="1" x14ac:dyDescent="0.25">
      <c r="A8" s="44"/>
      <c r="B8" s="44"/>
      <c r="C8" s="44"/>
      <c r="D8" s="7" t="s">
        <v>18</v>
      </c>
      <c r="E8" s="7" t="s">
        <v>19</v>
      </c>
      <c r="F8" s="7" t="s">
        <v>20</v>
      </c>
      <c r="G8" s="7" t="s">
        <v>21</v>
      </c>
      <c r="H8" s="7" t="s">
        <v>22</v>
      </c>
      <c r="I8" s="7" t="s">
        <v>23</v>
      </c>
      <c r="J8" s="54"/>
      <c r="K8" s="54"/>
      <c r="L8" s="65"/>
      <c r="M8" s="66"/>
      <c r="N8" s="65"/>
      <c r="O8" s="66"/>
      <c r="P8" s="38"/>
      <c r="Q8" s="38"/>
      <c r="R8" s="38"/>
      <c r="S8" s="38"/>
      <c r="T8" s="38"/>
      <c r="U8" s="38"/>
      <c r="V8" s="38"/>
      <c r="W8" s="38"/>
    </row>
    <row r="9" spans="1:23" ht="23.25" customHeight="1" x14ac:dyDescent="0.25">
      <c r="A9" s="45"/>
      <c r="B9" s="45"/>
      <c r="C9" s="45"/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3</v>
      </c>
      <c r="K9" s="4" t="s">
        <v>4</v>
      </c>
      <c r="L9" s="4" t="s">
        <v>2</v>
      </c>
      <c r="M9" s="4" t="s">
        <v>4</v>
      </c>
      <c r="N9" s="4" t="s">
        <v>2</v>
      </c>
      <c r="O9" s="4" t="s">
        <v>4</v>
      </c>
      <c r="P9" s="4" t="s">
        <v>2</v>
      </c>
      <c r="Q9" s="4" t="s">
        <v>4</v>
      </c>
      <c r="R9" s="4" t="s">
        <v>2</v>
      </c>
      <c r="S9" s="4" t="s">
        <v>4</v>
      </c>
      <c r="T9" s="4" t="s">
        <v>2</v>
      </c>
      <c r="U9" s="4" t="s">
        <v>4</v>
      </c>
      <c r="V9" s="4" t="s">
        <v>2</v>
      </c>
      <c r="W9" s="4" t="s">
        <v>4</v>
      </c>
    </row>
    <row r="10" spans="1:23" ht="21" customHeight="1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  <c r="Q10" s="4">
        <v>17</v>
      </c>
      <c r="R10" s="4">
        <v>18</v>
      </c>
      <c r="S10" s="4">
        <v>19</v>
      </c>
      <c r="T10" s="4">
        <v>20</v>
      </c>
      <c r="U10" s="4">
        <v>21</v>
      </c>
      <c r="V10" s="4">
        <v>22</v>
      </c>
      <c r="W10" s="4">
        <v>23</v>
      </c>
    </row>
    <row r="11" spans="1:23" ht="44.25" customHeight="1" x14ac:dyDescent="0.25">
      <c r="A11" s="52" t="s">
        <v>43</v>
      </c>
      <c r="B11" s="52"/>
      <c r="C11" s="81">
        <f>SUM(C12:C29)</f>
        <v>27755610.490000002</v>
      </c>
      <c r="D11" s="81">
        <f>SUM(D12:D28)</f>
        <v>120963.27</v>
      </c>
      <c r="E11" s="81">
        <f>SUM(E12:E28)</f>
        <v>1491356.48</v>
      </c>
      <c r="F11" s="81">
        <v>0</v>
      </c>
      <c r="G11" s="81">
        <f>SUM(G12:G28)</f>
        <v>616367.28</v>
      </c>
      <c r="H11" s="81">
        <f>SUM(H12:H28)</f>
        <v>773094.39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f>SUM(P12:P29)</f>
        <v>8767.4</v>
      </c>
      <c r="Q11" s="81">
        <f>SUM(Q12:Q29)</f>
        <v>23379640.539999999</v>
      </c>
      <c r="R11" s="81">
        <v>0</v>
      </c>
      <c r="S11" s="81">
        <v>0</v>
      </c>
      <c r="T11" s="81">
        <f>SUM(T12:T28)</f>
        <v>354.36</v>
      </c>
      <c r="U11" s="81">
        <f>SUM(U12:U28)</f>
        <v>1374188.53</v>
      </c>
      <c r="V11" s="81">
        <v>0</v>
      </c>
      <c r="W11" s="17">
        <v>0</v>
      </c>
    </row>
    <row r="12" spans="1:23" ht="59.25" customHeight="1" x14ac:dyDescent="0.25">
      <c r="A12" s="4">
        <v>1</v>
      </c>
      <c r="B12" s="76" t="s">
        <v>69</v>
      </c>
      <c r="C12" s="82">
        <v>1245881.1100000001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83">
        <v>373.3</v>
      </c>
      <c r="Q12" s="82">
        <v>1245881.1100000001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79">
        <v>0</v>
      </c>
    </row>
    <row r="13" spans="1:23" ht="58.5" customHeight="1" x14ac:dyDescent="0.25">
      <c r="A13" s="4">
        <v>2</v>
      </c>
      <c r="B13" s="76" t="s">
        <v>75</v>
      </c>
      <c r="C13" s="82">
        <v>2530952.5699999998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83">
        <v>679.9</v>
      </c>
      <c r="Q13" s="82">
        <v>2530952.5699999998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79">
        <v>0</v>
      </c>
    </row>
    <row r="14" spans="1:23" ht="48" customHeight="1" x14ac:dyDescent="0.25">
      <c r="A14" s="4">
        <v>3</v>
      </c>
      <c r="B14" s="76" t="s">
        <v>65</v>
      </c>
      <c r="C14" s="82">
        <v>1624038.37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83">
        <v>776.7</v>
      </c>
      <c r="Q14" s="82">
        <v>1624038.37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79">
        <v>0</v>
      </c>
    </row>
    <row r="15" spans="1:23" ht="58.5" customHeight="1" x14ac:dyDescent="0.25">
      <c r="A15" s="4">
        <v>4</v>
      </c>
      <c r="B15" s="76" t="s">
        <v>73</v>
      </c>
      <c r="C15" s="82">
        <v>847316.38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83">
        <v>314.2</v>
      </c>
      <c r="Q15" s="82">
        <v>847316.38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79">
        <v>0</v>
      </c>
    </row>
    <row r="16" spans="1:23" ht="60.75" customHeight="1" x14ac:dyDescent="0.25">
      <c r="A16" s="4">
        <v>5</v>
      </c>
      <c r="B16" s="76" t="s">
        <v>72</v>
      </c>
      <c r="C16" s="82">
        <v>769121.07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83">
        <v>298.10000000000002</v>
      </c>
      <c r="Q16" s="82">
        <v>769121.07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79">
        <v>0</v>
      </c>
    </row>
    <row r="17" spans="1:23" ht="60.75" customHeight="1" x14ac:dyDescent="0.25">
      <c r="A17" s="4">
        <v>6</v>
      </c>
      <c r="B17" s="76" t="s">
        <v>70</v>
      </c>
      <c r="C17" s="82">
        <v>1157089.3500000001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83">
        <v>328.9</v>
      </c>
      <c r="Q17" s="82">
        <v>1157089.3500000001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79">
        <v>0</v>
      </c>
    </row>
    <row r="18" spans="1:23" ht="62.25" customHeight="1" x14ac:dyDescent="0.25">
      <c r="A18" s="4">
        <v>7</v>
      </c>
      <c r="B18" s="76" t="s">
        <v>59</v>
      </c>
      <c r="C18" s="84">
        <v>1374188.53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83">
        <v>354.36</v>
      </c>
      <c r="U18" s="84">
        <v>1374188.53</v>
      </c>
      <c r="V18" s="29">
        <v>0</v>
      </c>
      <c r="W18" s="79">
        <v>0</v>
      </c>
    </row>
    <row r="19" spans="1:23" ht="61.5" customHeight="1" x14ac:dyDescent="0.25">
      <c r="A19" s="4">
        <v>8</v>
      </c>
      <c r="B19" s="76" t="s">
        <v>71</v>
      </c>
      <c r="C19" s="85">
        <f>E19+G19+H19+Q19</f>
        <v>7042245.7599999998</v>
      </c>
      <c r="D19" s="29">
        <v>0</v>
      </c>
      <c r="E19" s="86">
        <v>1491356.48</v>
      </c>
      <c r="F19" s="29">
        <v>0</v>
      </c>
      <c r="G19" s="86">
        <v>616367.28</v>
      </c>
      <c r="H19" s="86">
        <v>773094.39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83">
        <v>1647.6</v>
      </c>
      <c r="Q19" s="82">
        <v>4161427.61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79">
        <v>0</v>
      </c>
    </row>
    <row r="20" spans="1:23" ht="62.25" customHeight="1" x14ac:dyDescent="0.25">
      <c r="A20" s="4">
        <v>9</v>
      </c>
      <c r="B20" s="76" t="s">
        <v>60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79">
        <v>0</v>
      </c>
    </row>
    <row r="21" spans="1:23" ht="62.25" customHeight="1" x14ac:dyDescent="0.25">
      <c r="A21" s="4">
        <v>10</v>
      </c>
      <c r="B21" s="76" t="s">
        <v>61</v>
      </c>
      <c r="C21" s="85">
        <f>SUM(D21+Q21)</f>
        <v>845492.81</v>
      </c>
      <c r="D21" s="87">
        <v>120963.27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83">
        <v>385.3</v>
      </c>
      <c r="Q21" s="82">
        <v>724529.54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79">
        <v>0</v>
      </c>
    </row>
    <row r="22" spans="1:23" ht="60" customHeight="1" x14ac:dyDescent="0.25">
      <c r="A22" s="4">
        <v>11</v>
      </c>
      <c r="B22" s="76" t="s">
        <v>62</v>
      </c>
      <c r="C22" s="82">
        <v>1225619.56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83">
        <v>380.8</v>
      </c>
      <c r="Q22" s="82">
        <v>1225619.56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79">
        <v>0</v>
      </c>
    </row>
    <row r="23" spans="1:23" ht="57.75" customHeight="1" x14ac:dyDescent="0.25">
      <c r="A23" s="4">
        <v>12</v>
      </c>
      <c r="B23" s="76" t="s">
        <v>63</v>
      </c>
      <c r="C23" s="82">
        <v>830396.76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83">
        <v>372.1</v>
      </c>
      <c r="Q23" s="82">
        <v>830396.76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79">
        <v>0</v>
      </c>
    </row>
    <row r="24" spans="1:23" s="25" customFormat="1" ht="61.5" customHeight="1" x14ac:dyDescent="0.25">
      <c r="A24" s="6">
        <v>13</v>
      </c>
      <c r="B24" s="77" t="s">
        <v>64</v>
      </c>
      <c r="C24" s="82">
        <v>793335.83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83">
        <v>358.3</v>
      </c>
      <c r="Q24" s="82">
        <v>793335.83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80">
        <v>0</v>
      </c>
    </row>
    <row r="25" spans="1:23" ht="64.5" customHeight="1" x14ac:dyDescent="0.25">
      <c r="A25" s="4">
        <v>14</v>
      </c>
      <c r="B25" s="76" t="s">
        <v>66</v>
      </c>
      <c r="C25" s="82">
        <v>998733.51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83">
        <v>542.4</v>
      </c>
      <c r="Q25" s="82">
        <v>998733.51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79">
        <v>0</v>
      </c>
    </row>
    <row r="26" spans="1:23" ht="58.5" customHeight="1" x14ac:dyDescent="0.25">
      <c r="A26" s="4">
        <v>15</v>
      </c>
      <c r="B26" s="76" t="s">
        <v>67</v>
      </c>
      <c r="C26" s="82">
        <v>791160.55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83">
        <v>354.5</v>
      </c>
      <c r="Q26" s="82">
        <v>791160.55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79">
        <v>0</v>
      </c>
    </row>
    <row r="27" spans="1:23" ht="57.75" customHeight="1" x14ac:dyDescent="0.25">
      <c r="A27" s="4">
        <v>16</v>
      </c>
      <c r="B27" s="76" t="s">
        <v>68</v>
      </c>
      <c r="C27" s="87">
        <v>759661.74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83">
        <v>360.9</v>
      </c>
      <c r="Q27" s="87">
        <v>759661.74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79">
        <v>0</v>
      </c>
    </row>
    <row r="28" spans="1:23" ht="60.75" customHeight="1" x14ac:dyDescent="0.25">
      <c r="A28" s="4">
        <v>17</v>
      </c>
      <c r="B28" s="76" t="s">
        <v>74</v>
      </c>
      <c r="C28" s="82">
        <v>1032359.85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83">
        <v>549.9</v>
      </c>
      <c r="Q28" s="82">
        <v>1032359.85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79">
        <v>0</v>
      </c>
    </row>
    <row r="29" spans="1:23" ht="59.25" customHeight="1" x14ac:dyDescent="0.25">
      <c r="A29" s="4">
        <v>18</v>
      </c>
      <c r="B29" s="78" t="s">
        <v>85</v>
      </c>
      <c r="C29" s="82">
        <v>3888016.74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83">
        <v>1044.5</v>
      </c>
      <c r="Q29" s="82">
        <v>3888016.74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79">
        <v>0</v>
      </c>
    </row>
  </sheetData>
  <mergeCells count="16">
    <mergeCell ref="A11:B11"/>
    <mergeCell ref="A5:A9"/>
    <mergeCell ref="B5:B9"/>
    <mergeCell ref="A1:W1"/>
    <mergeCell ref="A2:W2"/>
    <mergeCell ref="A3:W3"/>
    <mergeCell ref="T6:U8"/>
    <mergeCell ref="V6:W8"/>
    <mergeCell ref="J6:K8"/>
    <mergeCell ref="P6:Q8"/>
    <mergeCell ref="R6:S8"/>
    <mergeCell ref="D6:I7"/>
    <mergeCell ref="D5:W5"/>
    <mergeCell ref="L6:M8"/>
    <mergeCell ref="N6:O8"/>
    <mergeCell ref="C5:C9"/>
  </mergeCells>
  <conditionalFormatting sqref="B12">
    <cfRule type="expression" dxfId="35" priority="17">
      <formula>EXACT($E12,"РАЗДЕЛ 2")</formula>
    </cfRule>
  </conditionalFormatting>
  <conditionalFormatting sqref="B18">
    <cfRule type="expression" dxfId="34" priority="11">
      <formula>EXACT($E18,"РАЗДЕЛ 2")</formula>
    </cfRule>
  </conditionalFormatting>
  <conditionalFormatting sqref="B12">
    <cfRule type="expression" dxfId="33" priority="18">
      <formula>VALUE($C12)</formula>
    </cfRule>
  </conditionalFormatting>
  <conditionalFormatting sqref="B16">
    <cfRule type="expression" dxfId="32" priority="13">
      <formula>EXACT($E16,"РАЗДЕЛ 2")</formula>
    </cfRule>
  </conditionalFormatting>
  <conditionalFormatting sqref="B13">
    <cfRule type="expression" dxfId="31" priority="16">
      <formula>VALUE($C13)</formula>
    </cfRule>
  </conditionalFormatting>
  <conditionalFormatting sqref="B13">
    <cfRule type="expression" dxfId="30" priority="15">
      <formula>EXACT($E13,"РАЗДЕЛ 2")</formula>
    </cfRule>
  </conditionalFormatting>
  <conditionalFormatting sqref="B16">
    <cfRule type="expression" dxfId="29" priority="14">
      <formula>VALUE($C16)</formula>
    </cfRule>
  </conditionalFormatting>
  <conditionalFormatting sqref="B18">
    <cfRule type="expression" dxfId="28" priority="12">
      <formula>VALUE($C18)</formula>
    </cfRule>
  </conditionalFormatting>
  <conditionalFormatting sqref="B19">
    <cfRule type="expression" dxfId="27" priority="9">
      <formula>EXACT($E19,"РАЗДЕЛ 2")</formula>
    </cfRule>
  </conditionalFormatting>
  <conditionalFormatting sqref="B21">
    <cfRule type="expression" dxfId="26" priority="1">
      <formula>EXACT($E21,"РАЗДЕЛ 2")</formula>
    </cfRule>
  </conditionalFormatting>
  <conditionalFormatting sqref="B19">
    <cfRule type="expression" dxfId="25" priority="10">
      <formula>VALUE($C19)</formula>
    </cfRule>
  </conditionalFormatting>
  <conditionalFormatting sqref="B24:B25">
    <cfRule type="expression" dxfId="24" priority="7">
      <formula>EXACT($E24,"РАЗДЕЛ 2")</formula>
    </cfRule>
  </conditionalFormatting>
  <conditionalFormatting sqref="B24:B25">
    <cfRule type="expression" dxfId="23" priority="8">
      <formula>VALUE($C24)</formula>
    </cfRule>
  </conditionalFormatting>
  <conditionalFormatting sqref="B22:B23">
    <cfRule type="expression" dxfId="22" priority="3">
      <formula>EXACT($E22,"РАЗДЕЛ 2")</formula>
    </cfRule>
  </conditionalFormatting>
  <conditionalFormatting sqref="B20">
    <cfRule type="expression" dxfId="21" priority="6">
      <formula>VALUE($C20)</formula>
    </cfRule>
  </conditionalFormatting>
  <conditionalFormatting sqref="B20">
    <cfRule type="expression" dxfId="20" priority="5">
      <formula>EXACT($E20,"РАЗДЕЛ 2")</formula>
    </cfRule>
  </conditionalFormatting>
  <conditionalFormatting sqref="B22:B23">
    <cfRule type="expression" dxfId="19" priority="4">
      <formula>VALUE($C22)</formula>
    </cfRule>
  </conditionalFormatting>
  <conditionalFormatting sqref="B21">
    <cfRule type="expression" dxfId="18" priority="2">
      <formula>VALUE($C21)</formula>
    </cfRule>
  </conditionalFormatting>
  <dataValidations count="1">
    <dataValidation allowBlank="1" showInputMessage="1" showErrorMessage="1" sqref="Q12:Q13 C12:C13" xr:uid="{00000000-0002-0000-0100-000000000000}"/>
  </dataValidations>
  <pageMargins left="0.39370078740157483" right="0.39370078740157483" top="0.59055118110236227" bottom="0.78740157480314965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1"/>
  <sheetViews>
    <sheetView tabSelected="1" view="pageBreakPreview" zoomScale="60" zoomScaleNormal="100" workbookViewId="0">
      <selection activeCell="J31" sqref="A1:K31"/>
    </sheetView>
  </sheetViews>
  <sheetFormatPr defaultRowHeight="15" x14ac:dyDescent="0.25"/>
  <cols>
    <col min="1" max="1" width="9.140625" style="1"/>
    <col min="2" max="2" width="31.42578125" style="1" customWidth="1"/>
    <col min="3" max="3" width="18.5703125" style="1" customWidth="1"/>
    <col min="4" max="6" width="20.42578125" style="1" customWidth="1"/>
    <col min="7" max="7" width="17.7109375" style="1" customWidth="1"/>
    <col min="8" max="8" width="18.28515625" style="1" customWidth="1"/>
    <col min="9" max="9" width="19.140625" style="1" customWidth="1"/>
    <col min="10" max="10" width="18.5703125" style="1" customWidth="1"/>
    <col min="11" max="11" width="32.140625" style="1" customWidth="1"/>
    <col min="12" max="16384" width="9.140625" style="1"/>
  </cols>
  <sheetData>
    <row r="1" spans="1:11" ht="27" x14ac:dyDescent="0.25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74" customHeight="1" x14ac:dyDescent="0.25">
      <c r="A2" s="40" t="s">
        <v>77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0.25" hidden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9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3.75" customHeight="1" x14ac:dyDescent="0.25">
      <c r="A5" s="3"/>
    </row>
    <row r="6" spans="1:11" ht="40.5" customHeight="1" x14ac:dyDescent="0.25">
      <c r="A6" s="43" t="s">
        <v>0</v>
      </c>
      <c r="B6" s="43" t="s">
        <v>6</v>
      </c>
      <c r="C6" s="68" t="s">
        <v>39</v>
      </c>
      <c r="D6" s="53" t="s">
        <v>78</v>
      </c>
      <c r="E6" s="53"/>
      <c r="F6" s="53"/>
      <c r="G6" s="53"/>
      <c r="H6" s="53"/>
      <c r="I6" s="53"/>
      <c r="J6" s="53"/>
      <c r="K6" s="53"/>
    </row>
    <row r="7" spans="1:11" ht="42.75" customHeight="1" x14ac:dyDescent="0.25">
      <c r="A7" s="44"/>
      <c r="B7" s="44"/>
      <c r="C7" s="69"/>
      <c r="D7" s="53"/>
      <c r="E7" s="53"/>
      <c r="F7" s="53"/>
      <c r="G7" s="53"/>
      <c r="H7" s="53"/>
      <c r="I7" s="53"/>
      <c r="J7" s="53"/>
      <c r="K7" s="53"/>
    </row>
    <row r="8" spans="1:11" ht="193.5" customHeight="1" x14ac:dyDescent="0.25">
      <c r="A8" s="44"/>
      <c r="B8" s="44"/>
      <c r="C8" s="70"/>
      <c r="D8" s="6" t="s">
        <v>24</v>
      </c>
      <c r="E8" s="6" t="s">
        <v>55</v>
      </c>
      <c r="F8" s="6" t="s">
        <v>56</v>
      </c>
      <c r="G8" s="6" t="s">
        <v>57</v>
      </c>
      <c r="H8" s="6" t="s">
        <v>40</v>
      </c>
      <c r="I8" s="6" t="s">
        <v>7</v>
      </c>
      <c r="J8" s="6" t="s">
        <v>58</v>
      </c>
      <c r="K8" s="6" t="s">
        <v>42</v>
      </c>
    </row>
    <row r="9" spans="1:11" ht="27.75" customHeight="1" x14ac:dyDescent="0.25">
      <c r="A9" s="45"/>
      <c r="B9" s="45"/>
      <c r="C9" s="4" t="s">
        <v>25</v>
      </c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</row>
    <row r="10" spans="1:11" ht="24.75" customHeight="1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</row>
    <row r="11" spans="1:11" s="14" customFormat="1" ht="42.75" customHeight="1" x14ac:dyDescent="0.3">
      <c r="A11" s="88" t="s">
        <v>43</v>
      </c>
      <c r="B11" s="88"/>
      <c r="C11" s="89">
        <f>SUM(C12:C29)</f>
        <v>587063.03999999992</v>
      </c>
      <c r="D11" s="89">
        <v>0</v>
      </c>
      <c r="E11" s="89">
        <f>SUM(E12:E29)</f>
        <v>371063.04000000004</v>
      </c>
      <c r="F11" s="89">
        <v>0</v>
      </c>
      <c r="G11" s="89">
        <v>0</v>
      </c>
      <c r="H11" s="89">
        <f>SUM(H12:H29)</f>
        <v>216000</v>
      </c>
      <c r="I11" s="89">
        <f>SUM(I12:I28)</f>
        <v>0</v>
      </c>
      <c r="J11" s="18">
        <f>SUM(J12:J28)</f>
        <v>0</v>
      </c>
      <c r="K11" s="18">
        <f>SUM(K12:K28)</f>
        <v>0</v>
      </c>
    </row>
    <row r="12" spans="1:11" s="14" customFormat="1" ht="59.25" customHeight="1" x14ac:dyDescent="0.3">
      <c r="A12" s="90">
        <v>1</v>
      </c>
      <c r="B12" s="91" t="s">
        <v>69</v>
      </c>
      <c r="C12" s="89">
        <f t="shared" ref="C12:C21" si="0">SUM(D12:K12)</f>
        <v>46553.06</v>
      </c>
      <c r="D12" s="89">
        <v>0</v>
      </c>
      <c r="E12" s="82">
        <v>22553.06</v>
      </c>
      <c r="F12" s="89">
        <v>0</v>
      </c>
      <c r="G12" s="89">
        <v>0</v>
      </c>
      <c r="H12" s="89">
        <v>24000</v>
      </c>
      <c r="I12" s="89">
        <v>0</v>
      </c>
      <c r="J12" s="18">
        <v>0</v>
      </c>
      <c r="K12" s="18">
        <v>0</v>
      </c>
    </row>
    <row r="13" spans="1:11" s="14" customFormat="1" ht="63.75" customHeight="1" x14ac:dyDescent="0.3">
      <c r="A13" s="90">
        <v>2</v>
      </c>
      <c r="B13" s="91" t="s">
        <v>75</v>
      </c>
      <c r="C13" s="89">
        <f t="shared" si="0"/>
        <v>53610.82</v>
      </c>
      <c r="D13" s="89">
        <v>0</v>
      </c>
      <c r="E13" s="82">
        <v>29610.82</v>
      </c>
      <c r="F13" s="89">
        <v>0</v>
      </c>
      <c r="G13" s="89">
        <v>0</v>
      </c>
      <c r="H13" s="89">
        <v>24000</v>
      </c>
      <c r="I13" s="89">
        <v>0</v>
      </c>
      <c r="J13" s="18">
        <v>0</v>
      </c>
      <c r="K13" s="18">
        <v>0</v>
      </c>
    </row>
    <row r="14" spans="1:11" s="14" customFormat="1" ht="51.75" customHeight="1" x14ac:dyDescent="0.3">
      <c r="A14" s="90">
        <v>3</v>
      </c>
      <c r="B14" s="91" t="s">
        <v>65</v>
      </c>
      <c r="C14" s="89">
        <f t="shared" si="0"/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18">
        <v>0</v>
      </c>
      <c r="K14" s="18">
        <v>0</v>
      </c>
    </row>
    <row r="15" spans="1:11" s="14" customFormat="1" ht="64.5" customHeight="1" x14ac:dyDescent="0.3">
      <c r="A15" s="90">
        <v>4</v>
      </c>
      <c r="B15" s="91" t="s">
        <v>73</v>
      </c>
      <c r="C15" s="89">
        <f t="shared" si="0"/>
        <v>49410.880000000005</v>
      </c>
      <c r="D15" s="89">
        <v>0</v>
      </c>
      <c r="E15" s="82">
        <v>25410.880000000001</v>
      </c>
      <c r="F15" s="89">
        <v>0</v>
      </c>
      <c r="G15" s="89">
        <v>0</v>
      </c>
      <c r="H15" s="89">
        <v>24000</v>
      </c>
      <c r="I15" s="89">
        <v>0</v>
      </c>
      <c r="J15" s="18">
        <v>0</v>
      </c>
      <c r="K15" s="18">
        <v>0</v>
      </c>
    </row>
    <row r="16" spans="1:11" s="14" customFormat="1" ht="63.75" customHeight="1" x14ac:dyDescent="0.3">
      <c r="A16" s="90">
        <v>5</v>
      </c>
      <c r="B16" s="91" t="s">
        <v>72</v>
      </c>
      <c r="C16" s="89">
        <f t="shared" si="0"/>
        <v>46743.6</v>
      </c>
      <c r="D16" s="89">
        <v>0</v>
      </c>
      <c r="E16" s="82">
        <v>22743.599999999999</v>
      </c>
      <c r="F16" s="89">
        <v>0</v>
      </c>
      <c r="G16" s="89">
        <v>0</v>
      </c>
      <c r="H16" s="89">
        <v>24000</v>
      </c>
      <c r="I16" s="89">
        <v>0</v>
      </c>
      <c r="J16" s="18">
        <v>0</v>
      </c>
      <c r="K16" s="18">
        <v>0</v>
      </c>
    </row>
    <row r="17" spans="1:11" s="14" customFormat="1" ht="63.75" customHeight="1" x14ac:dyDescent="0.3">
      <c r="A17" s="90">
        <v>6</v>
      </c>
      <c r="B17" s="91" t="s">
        <v>70</v>
      </c>
      <c r="C17" s="89">
        <f t="shared" si="0"/>
        <v>44414.45</v>
      </c>
      <c r="D17" s="89">
        <v>0</v>
      </c>
      <c r="E17" s="82">
        <v>20414.45</v>
      </c>
      <c r="F17" s="89">
        <v>0</v>
      </c>
      <c r="G17" s="89">
        <v>0</v>
      </c>
      <c r="H17" s="89">
        <v>24000</v>
      </c>
      <c r="I17" s="89">
        <v>0</v>
      </c>
      <c r="J17" s="18">
        <v>0</v>
      </c>
      <c r="K17" s="18">
        <v>0</v>
      </c>
    </row>
    <row r="18" spans="1:11" s="14" customFormat="1" ht="64.5" customHeight="1" x14ac:dyDescent="0.3">
      <c r="A18" s="90">
        <v>7</v>
      </c>
      <c r="B18" s="91" t="s">
        <v>59</v>
      </c>
      <c r="C18" s="89">
        <f t="shared" si="0"/>
        <v>64441.54</v>
      </c>
      <c r="D18" s="89">
        <v>0</v>
      </c>
      <c r="E18" s="82">
        <v>40441.54</v>
      </c>
      <c r="F18" s="89">
        <v>0</v>
      </c>
      <c r="G18" s="89">
        <v>0</v>
      </c>
      <c r="H18" s="89">
        <v>24000</v>
      </c>
      <c r="I18" s="89">
        <v>0</v>
      </c>
      <c r="J18" s="18">
        <v>0</v>
      </c>
      <c r="K18" s="18">
        <v>0</v>
      </c>
    </row>
    <row r="19" spans="1:11" s="14" customFormat="1" ht="77.25" customHeight="1" x14ac:dyDescent="0.3">
      <c r="A19" s="90">
        <v>8</v>
      </c>
      <c r="B19" s="91" t="s">
        <v>71</v>
      </c>
      <c r="C19" s="89">
        <f t="shared" si="0"/>
        <v>177045.89</v>
      </c>
      <c r="D19" s="89">
        <v>0</v>
      </c>
      <c r="E19" s="82">
        <v>153045.89000000001</v>
      </c>
      <c r="F19" s="89">
        <v>0</v>
      </c>
      <c r="G19" s="89">
        <v>0</v>
      </c>
      <c r="H19" s="89">
        <v>24000</v>
      </c>
      <c r="I19" s="89">
        <v>0</v>
      </c>
      <c r="J19" s="18">
        <v>0</v>
      </c>
      <c r="K19" s="18">
        <v>0</v>
      </c>
    </row>
    <row r="20" spans="1:11" s="14" customFormat="1" ht="61.5" customHeight="1" x14ac:dyDescent="0.3">
      <c r="A20" s="90">
        <v>9</v>
      </c>
      <c r="B20" s="91" t="s">
        <v>60</v>
      </c>
      <c r="C20" s="89">
        <f t="shared" si="0"/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18">
        <v>0</v>
      </c>
      <c r="K20" s="18">
        <v>0</v>
      </c>
    </row>
    <row r="21" spans="1:11" s="14" customFormat="1" ht="68.25" customHeight="1" x14ac:dyDescent="0.3">
      <c r="A21" s="90">
        <v>10</v>
      </c>
      <c r="B21" s="91" t="s">
        <v>61</v>
      </c>
      <c r="C21" s="89">
        <f t="shared" si="0"/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18">
        <v>0</v>
      </c>
      <c r="K21" s="18">
        <v>0</v>
      </c>
    </row>
    <row r="22" spans="1:11" s="14" customFormat="1" ht="65.25" customHeight="1" x14ac:dyDescent="0.3">
      <c r="A22" s="90">
        <v>11</v>
      </c>
      <c r="B22" s="91" t="s">
        <v>62</v>
      </c>
      <c r="C22" s="89">
        <f>SUM(E22:K22)</f>
        <v>47911.58</v>
      </c>
      <c r="D22" s="89">
        <v>0</v>
      </c>
      <c r="E22" s="82">
        <v>23911.58</v>
      </c>
      <c r="F22" s="89">
        <v>0</v>
      </c>
      <c r="G22" s="89">
        <v>0</v>
      </c>
      <c r="H22" s="89">
        <v>24000</v>
      </c>
      <c r="I22" s="89">
        <v>0</v>
      </c>
      <c r="J22" s="18">
        <v>0</v>
      </c>
      <c r="K22" s="18">
        <v>0</v>
      </c>
    </row>
    <row r="23" spans="1:11" s="14" customFormat="1" ht="63.75" customHeight="1" x14ac:dyDescent="0.3">
      <c r="A23" s="90">
        <v>12</v>
      </c>
      <c r="B23" s="91" t="s">
        <v>63</v>
      </c>
      <c r="C23" s="89">
        <f t="shared" ref="C23:C28" si="1">SUM(D23:K23)</f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18">
        <v>0</v>
      </c>
      <c r="K23" s="18">
        <v>0</v>
      </c>
    </row>
    <row r="24" spans="1:11" s="14" customFormat="1" ht="64.5" customHeight="1" x14ac:dyDescent="0.3">
      <c r="A24" s="90">
        <v>13</v>
      </c>
      <c r="B24" s="91" t="s">
        <v>64</v>
      </c>
      <c r="C24" s="89">
        <f t="shared" si="1"/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18">
        <v>0</v>
      </c>
      <c r="K24" s="18">
        <v>0</v>
      </c>
    </row>
    <row r="25" spans="1:11" s="14" customFormat="1" ht="63.75" customHeight="1" x14ac:dyDescent="0.3">
      <c r="A25" s="90">
        <v>14</v>
      </c>
      <c r="B25" s="91" t="s">
        <v>66</v>
      </c>
      <c r="C25" s="89">
        <f t="shared" si="1"/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18">
        <v>0</v>
      </c>
      <c r="K25" s="18">
        <v>0</v>
      </c>
    </row>
    <row r="26" spans="1:11" s="14" customFormat="1" ht="64.5" customHeight="1" x14ac:dyDescent="0.3">
      <c r="A26" s="90">
        <v>15</v>
      </c>
      <c r="B26" s="91" t="s">
        <v>67</v>
      </c>
      <c r="C26" s="89">
        <f t="shared" si="1"/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18">
        <v>0</v>
      </c>
      <c r="K26" s="18">
        <v>0</v>
      </c>
    </row>
    <row r="27" spans="1:11" s="14" customFormat="1" ht="61.5" customHeight="1" x14ac:dyDescent="0.3">
      <c r="A27" s="90">
        <v>16</v>
      </c>
      <c r="B27" s="91" t="s">
        <v>68</v>
      </c>
      <c r="C27" s="89">
        <f t="shared" si="1"/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18">
        <v>0</v>
      </c>
      <c r="K27" s="18">
        <v>0</v>
      </c>
    </row>
    <row r="28" spans="1:11" s="14" customFormat="1" ht="63.75" customHeight="1" x14ac:dyDescent="0.3">
      <c r="A28" s="90">
        <v>17</v>
      </c>
      <c r="B28" s="91" t="s">
        <v>74</v>
      </c>
      <c r="C28" s="89">
        <f t="shared" si="1"/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18">
        <v>0</v>
      </c>
      <c r="K28" s="18">
        <v>0</v>
      </c>
    </row>
    <row r="29" spans="1:11" s="14" customFormat="1" ht="62.25" customHeight="1" x14ac:dyDescent="0.3">
      <c r="A29" s="90">
        <v>18</v>
      </c>
      <c r="B29" s="92" t="s">
        <v>85</v>
      </c>
      <c r="C29" s="89">
        <f>SUM(D29:K29)</f>
        <v>56931.22</v>
      </c>
      <c r="D29" s="89">
        <v>0</v>
      </c>
      <c r="E29" s="82">
        <v>32931.22</v>
      </c>
      <c r="F29" s="89">
        <v>0</v>
      </c>
      <c r="G29" s="89">
        <v>0</v>
      </c>
      <c r="H29" s="89">
        <v>24000</v>
      </c>
      <c r="I29" s="89">
        <v>0</v>
      </c>
      <c r="J29" s="18">
        <v>0</v>
      </c>
      <c r="K29" s="18">
        <v>0</v>
      </c>
    </row>
    <row r="30" spans="1:11" s="14" customFormat="1" ht="82.5" customHeight="1" x14ac:dyDescent="0.3">
      <c r="A30" s="95"/>
      <c r="B30" s="96"/>
      <c r="C30" s="97"/>
      <c r="D30" s="97"/>
      <c r="E30" s="98"/>
      <c r="F30" s="97"/>
      <c r="G30" s="97"/>
      <c r="H30" s="97"/>
      <c r="I30" s="97"/>
      <c r="J30" s="100"/>
      <c r="K30" s="100"/>
    </row>
    <row r="31" spans="1:11" ht="38.25" customHeight="1" x14ac:dyDescent="0.4">
      <c r="A31" s="93" t="s">
        <v>88</v>
      </c>
      <c r="B31" s="93"/>
      <c r="C31" s="93"/>
      <c r="D31" s="93"/>
      <c r="E31" s="94"/>
      <c r="F31" s="94"/>
      <c r="G31" s="94"/>
      <c r="H31" s="94"/>
      <c r="I31" s="94"/>
      <c r="J31" s="99" t="s">
        <v>89</v>
      </c>
      <c r="K31" s="99"/>
    </row>
  </sheetData>
  <mergeCells count="11">
    <mergeCell ref="A31:D31"/>
    <mergeCell ref="A11:B11"/>
    <mergeCell ref="A1:K1"/>
    <mergeCell ref="A2:K2"/>
    <mergeCell ref="A3:K3"/>
    <mergeCell ref="A4:K4"/>
    <mergeCell ref="A6:A9"/>
    <mergeCell ref="B6:B9"/>
    <mergeCell ref="C6:C8"/>
    <mergeCell ref="D6:K7"/>
    <mergeCell ref="J31:K31"/>
  </mergeCells>
  <conditionalFormatting sqref="B12">
    <cfRule type="expression" dxfId="17" priority="17">
      <formula>EXACT($E12,"РАЗДЕЛ 2")</formula>
    </cfRule>
  </conditionalFormatting>
  <conditionalFormatting sqref="B18">
    <cfRule type="expression" dxfId="16" priority="11">
      <formula>EXACT($E18,"РАЗДЕЛ 2")</formula>
    </cfRule>
  </conditionalFormatting>
  <conditionalFormatting sqref="B12">
    <cfRule type="expression" dxfId="15" priority="18">
      <formula>VALUE($C12)</formula>
    </cfRule>
  </conditionalFormatting>
  <conditionalFormatting sqref="B16">
    <cfRule type="expression" dxfId="14" priority="13">
      <formula>EXACT($E16,"РАЗДЕЛ 2")</formula>
    </cfRule>
  </conditionalFormatting>
  <conditionalFormatting sqref="B13">
    <cfRule type="expression" dxfId="13" priority="16">
      <formula>VALUE($C13)</formula>
    </cfRule>
  </conditionalFormatting>
  <conditionalFormatting sqref="B13">
    <cfRule type="expression" dxfId="12" priority="15">
      <formula>EXACT($E13,"РАЗДЕЛ 2")</formula>
    </cfRule>
  </conditionalFormatting>
  <conditionalFormatting sqref="B16">
    <cfRule type="expression" dxfId="11" priority="14">
      <formula>VALUE($C16)</formula>
    </cfRule>
  </conditionalFormatting>
  <conditionalFormatting sqref="B18">
    <cfRule type="expression" dxfId="10" priority="12">
      <formula>VALUE($C18)</formula>
    </cfRule>
  </conditionalFormatting>
  <conditionalFormatting sqref="B19">
    <cfRule type="expression" dxfId="9" priority="9">
      <formula>EXACT($E19,"РАЗДЕЛ 2")</formula>
    </cfRule>
  </conditionalFormatting>
  <conditionalFormatting sqref="B19">
    <cfRule type="expression" dxfId="8" priority="10">
      <formula>VALUE($C19)</formula>
    </cfRule>
  </conditionalFormatting>
  <conditionalFormatting sqref="B21">
    <cfRule type="expression" dxfId="7" priority="1">
      <formula>EXACT($E21,"РАЗДЕЛ 2")</formula>
    </cfRule>
  </conditionalFormatting>
  <conditionalFormatting sqref="B24:B25">
    <cfRule type="expression" dxfId="6" priority="7">
      <formula>EXACT($E24,"РАЗДЕЛ 2")</formula>
    </cfRule>
  </conditionalFormatting>
  <conditionalFormatting sqref="B24:B25">
    <cfRule type="expression" dxfId="5" priority="8">
      <formula>VALUE($C24)</formula>
    </cfRule>
  </conditionalFormatting>
  <conditionalFormatting sqref="B22:B23">
    <cfRule type="expression" dxfId="4" priority="3">
      <formula>EXACT($E22,"РАЗДЕЛ 2")</formula>
    </cfRule>
  </conditionalFormatting>
  <conditionalFormatting sqref="B20">
    <cfRule type="expression" dxfId="3" priority="6">
      <formula>VALUE($C20)</formula>
    </cfRule>
  </conditionalFormatting>
  <conditionalFormatting sqref="B20">
    <cfRule type="expression" dxfId="2" priority="5">
      <formula>EXACT($E20,"РАЗДЕЛ 2")</formula>
    </cfRule>
  </conditionalFormatting>
  <conditionalFormatting sqref="B22:B23">
    <cfRule type="expression" dxfId="1" priority="4">
      <formula>VALUE($C22)</formula>
    </cfRule>
  </conditionalFormatting>
  <conditionalFormatting sqref="B21">
    <cfRule type="expression" dxfId="0" priority="2">
      <formula>VALUE($C21)</formula>
    </cfRule>
  </conditionalFormatting>
  <dataValidations count="1">
    <dataValidation allowBlank="1" showInputMessage="1" showErrorMessage="1" sqref="E12:E13" xr:uid="{00000000-0002-0000-0200-000000000000}"/>
  </dataValidations>
  <pageMargins left="0.51181102362204722" right="0.70866141732283472" top="0.35433070866141736" bottom="0.35433070866141736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'приложение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2023-04-05T13:29:15Z</dcterms:modified>
</cp:coreProperties>
</file>